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ikolaj.leraczyk\Desktop\PRZETARGI 2025\261_przetargi 2025\010. OCHRONA 25-26\001. - SWZ -\"/>
    </mc:Choice>
  </mc:AlternateContent>
  <xr:revisionPtr revIDLastSave="0" documentId="13_ncr:1_{80BA02F6-B483-4ED3-A44B-B8A4AE3C0D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-12.2025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0" l="1"/>
  <c r="I16" i="10"/>
  <c r="E122" i="10"/>
  <c r="F122" i="10" s="1"/>
  <c r="I112" i="10"/>
  <c r="E118" i="10"/>
  <c r="F118" i="10" s="1"/>
  <c r="E117" i="10"/>
  <c r="F117" i="10" s="1"/>
  <c r="E116" i="10"/>
  <c r="F116" i="10" s="1"/>
  <c r="J109" i="10"/>
  <c r="K109" i="10" s="1"/>
  <c r="L109" i="10" s="1"/>
  <c r="J105" i="10"/>
  <c r="K105" i="10" s="1"/>
  <c r="L105" i="10" s="1"/>
  <c r="J101" i="10"/>
  <c r="K101" i="10" s="1"/>
  <c r="L101" i="10" s="1"/>
  <c r="J97" i="10"/>
  <c r="K97" i="10" s="1"/>
  <c r="L97" i="10" s="1"/>
  <c r="I111" i="10"/>
  <c r="I92" i="10"/>
  <c r="J91" i="10"/>
  <c r="K91" i="10" s="1"/>
  <c r="L91" i="10" s="1"/>
  <c r="J88" i="10"/>
  <c r="K88" i="10" s="1"/>
  <c r="I84" i="10"/>
  <c r="J83" i="10"/>
  <c r="K83" i="10" s="1"/>
  <c r="L83" i="10" s="1"/>
  <c r="J80" i="10"/>
  <c r="K80" i="10" s="1"/>
  <c r="I76" i="10"/>
  <c r="J75" i="10"/>
  <c r="K75" i="10" s="1"/>
  <c r="L75" i="10" s="1"/>
  <c r="J72" i="10"/>
  <c r="I68" i="10"/>
  <c r="J67" i="10"/>
  <c r="K67" i="10" s="1"/>
  <c r="L67" i="10" s="1"/>
  <c r="J64" i="10"/>
  <c r="K64" i="10" s="1"/>
  <c r="I60" i="10"/>
  <c r="J59" i="10"/>
  <c r="K59" i="10" s="1"/>
  <c r="L59" i="10" s="1"/>
  <c r="J56" i="10"/>
  <c r="K56" i="10" s="1"/>
  <c r="J52" i="10"/>
  <c r="K52" i="10" s="1"/>
  <c r="L52" i="10" s="1"/>
  <c r="J41" i="10"/>
  <c r="K41" i="10" s="1"/>
  <c r="L41" i="10" s="1"/>
  <c r="I49" i="10"/>
  <c r="J48" i="10"/>
  <c r="K48" i="10" s="1"/>
  <c r="L48" i="10" s="1"/>
  <c r="J45" i="10"/>
  <c r="K45" i="10" s="1"/>
  <c r="L45" i="10" s="1"/>
  <c r="I36" i="10"/>
  <c r="I37" i="10" s="1"/>
  <c r="H37" i="10"/>
  <c r="H36" i="10"/>
  <c r="J35" i="10"/>
  <c r="K35" i="10" s="1"/>
  <c r="L35" i="10" s="1"/>
  <c r="J32" i="10"/>
  <c r="K32" i="10" s="1"/>
  <c r="J29" i="10"/>
  <c r="K29" i="10" s="1"/>
  <c r="L29" i="10" s="1"/>
  <c r="J25" i="10"/>
  <c r="K25" i="10" s="1"/>
  <c r="L25" i="10" s="1"/>
  <c r="J21" i="10"/>
  <c r="K21" i="10" s="1"/>
  <c r="L21" i="10" s="1"/>
  <c r="J15" i="10"/>
  <c r="K15" i="10" s="1"/>
  <c r="L15" i="10" s="1"/>
  <c r="K12" i="10"/>
  <c r="L12" i="10" s="1"/>
  <c r="I113" i="10" l="1"/>
  <c r="K112" i="10"/>
  <c r="J112" i="10"/>
  <c r="J111" i="10"/>
  <c r="K92" i="10"/>
  <c r="L88" i="10"/>
  <c r="L92" i="10" s="1"/>
  <c r="J92" i="10"/>
  <c r="K84" i="10"/>
  <c r="L80" i="10"/>
  <c r="L84" i="10" s="1"/>
  <c r="J84" i="10"/>
  <c r="J76" i="10"/>
  <c r="K68" i="10"/>
  <c r="L64" i="10"/>
  <c r="L68" i="10" s="1"/>
  <c r="J68" i="10"/>
  <c r="K72" i="10"/>
  <c r="K111" i="10" s="1"/>
  <c r="J60" i="10"/>
  <c r="K60" i="10"/>
  <c r="L56" i="10"/>
  <c r="L60" i="10" s="1"/>
  <c r="L49" i="10"/>
  <c r="J49" i="10"/>
  <c r="K49" i="10"/>
  <c r="L32" i="10"/>
  <c r="K36" i="10"/>
  <c r="K37" i="10" s="1"/>
  <c r="J36" i="10"/>
  <c r="J37" i="10" s="1"/>
  <c r="L16" i="10"/>
  <c r="J16" i="10"/>
  <c r="K16" i="10"/>
  <c r="L36" i="10" l="1"/>
  <c r="N112" i="10" s="1"/>
  <c r="L112" i="10"/>
  <c r="J113" i="10"/>
  <c r="K113" i="10"/>
  <c r="K76" i="10"/>
  <c r="L72" i="10"/>
  <c r="L76" i="10" s="1"/>
  <c r="L37" i="10" l="1"/>
  <c r="N113" i="10" s="1"/>
  <c r="N111" i="10"/>
  <c r="L111" i="10"/>
  <c r="L113" i="10" l="1"/>
</calcChain>
</file>

<file path=xl/sharedStrings.xml><?xml version="1.0" encoding="utf-8"?>
<sst xmlns="http://schemas.openxmlformats.org/spreadsheetml/2006/main" count="201" uniqueCount="89">
  <si>
    <t>L.p.</t>
  </si>
  <si>
    <t>1.</t>
  </si>
  <si>
    <t>od godz.</t>
  </si>
  <si>
    <t>do godz.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</si>
  <si>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</si>
  <si>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</si>
  <si>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</si>
  <si>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</si>
  <si>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</si>
  <si>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</si>
  <si>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</si>
  <si>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</si>
  <si>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</si>
  <si>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</si>
  <si>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</si>
  <si>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</si>
  <si>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</si>
  <si>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</si>
  <si>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</si>
  <si>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PROKURATURA REJONOWA W KALISZU</t>
  </si>
  <si>
    <t>PROKURATURA REJONOWA W KROTOSZYNIE</t>
  </si>
  <si>
    <t>I.</t>
  </si>
  <si>
    <t>Nr części</t>
  </si>
  <si>
    <t>Część nr 1</t>
  </si>
  <si>
    <t>Część nr 2</t>
  </si>
  <si>
    <t>Część nr 3</t>
  </si>
  <si>
    <t>Część nr 4</t>
  </si>
  <si>
    <t>PROKURATURA REJONOWA W OSTROWIE WIELKOPOLSKIM, ul. Kompałły 2</t>
  </si>
  <si>
    <t xml:space="preserve">6. </t>
  </si>
  <si>
    <t>Część nr 5</t>
  </si>
  <si>
    <t>Część nr 6</t>
  </si>
  <si>
    <t>Część nr 7</t>
  </si>
  <si>
    <t>Część nr 8</t>
  </si>
  <si>
    <t>Część nr 9</t>
  </si>
  <si>
    <t>Część nr 10</t>
  </si>
  <si>
    <t>Część nr 11</t>
  </si>
  <si>
    <t>Część nr 12</t>
  </si>
  <si>
    <t>Część nr 13</t>
  </si>
  <si>
    <t>Część nr 14</t>
  </si>
  <si>
    <t>Część nr 15</t>
  </si>
  <si>
    <t>PROKURATURA REJONOWA W JAROCINIE</t>
  </si>
  <si>
    <t>PROKURATURA REJONOWA W KĘPNIE</t>
  </si>
  <si>
    <t>PROKURATURA REJONOWA W OSTRZESZOWIE</t>
  </si>
  <si>
    <t>PROKURATURA REJONOWA W PLESZEWIE</t>
  </si>
  <si>
    <t>PROKURATURA OKRĘGOWA W OSTROWIE WIELKOPOLSKIM wraz z garażem służbowym</t>
  </si>
  <si>
    <t>Ilość w miesiącach</t>
  </si>
  <si>
    <t>II*</t>
  </si>
  <si>
    <t>Pracownik ochrony</t>
  </si>
  <si>
    <t>Pracownik ochrony / Zakres godzin pracy ochroniarzy</t>
  </si>
  <si>
    <t>Dni robocze</t>
  </si>
  <si>
    <t>Dni wolne i ustawowo wolne od pracy</t>
  </si>
  <si>
    <t>Świadczenie usług ochrony osób i mienia 
w prokuraturach okręgu ostrowskiego.</t>
  </si>
  <si>
    <t>II.1*</t>
  </si>
  <si>
    <t>II.2*</t>
  </si>
  <si>
    <t>PRAWO OPCJI (do realizacji tylko i wyłącznie w przypadku zwiększenia budżetu Prokuratury Okręgowej w Ostrowie Wielkopolskim przez jednostkę nadrzędną)</t>
  </si>
  <si>
    <t>BEZPOŚREDNIA OCHRONA FIZYCZNA</t>
  </si>
  <si>
    <t>GRUPY INTERWENCYJNE</t>
  </si>
  <si>
    <t>Grupa interwencyjna - całodobowo</t>
  </si>
  <si>
    <t xml:space="preserve">Grupa interwencyjna - dowóz kluczy do siedzib Prokuratur </t>
  </si>
  <si>
    <t>Prokuratura Rejonowa w Jarocinie</t>
  </si>
  <si>
    <t>Cena ryczałtowa w zł NETTO za jeden miesiąc</t>
  </si>
  <si>
    <t>Wartość VAT 23% w zł.</t>
  </si>
  <si>
    <t>Cena ryczałtowa w zł BRUTTO za jeden miesiąc</t>
  </si>
  <si>
    <t>Wartość w zł BRUTTO</t>
  </si>
  <si>
    <t>RAZEM I.</t>
  </si>
  <si>
    <t>RAZEM II*</t>
  </si>
  <si>
    <t>RAZEM I + II*</t>
  </si>
  <si>
    <t>RAZEM II.1*</t>
  </si>
  <si>
    <t>RAZEM II.2*</t>
  </si>
  <si>
    <t>Prokuratura Rejonowa w Kępnie</t>
  </si>
  <si>
    <t>Prokuratura Rejonowa w Krotoszynie</t>
  </si>
  <si>
    <t>OGÓŁEM</t>
  </si>
  <si>
    <t>kontrolnie</t>
  </si>
  <si>
    <t>BEZPOŚREDNIA OCHRONA FIZYCZNA - PRAWO OPCJI (do realizacji tylko i wyłącznie w przypadku zwiększenia budżetu Prokuratury Okręgowej w Ostrowie Wielkopolskim przez jednostkę nadrzędną)</t>
  </si>
  <si>
    <t>kolumny nr 10, 11 i 12 posiadają wprowadzone funkcje, dlatego excel dokona sam dalszych obliczeń</t>
  </si>
  <si>
    <t>Stawka godzinowa pracownika:</t>
  </si>
  <si>
    <t>cena w zł netto</t>
  </si>
  <si>
    <t>wartość VAT 23%</t>
  </si>
  <si>
    <t>cena w zł. brutto</t>
  </si>
  <si>
    <t>stawka</t>
  </si>
  <si>
    <t xml:space="preserve">Stawka za jeden podjazd grupy interwencyjnej (do i z prokuratury) - w przypadku dodatkowego zlecenia dla potrzeb dyżurów prokuratorskich, zdarzeń czy innych czynności realizowanych przez pracowników prokuratur </t>
  </si>
  <si>
    <t>WYKONAWCO - WYPEŁNIJ STAWKI GODZINOWE</t>
  </si>
  <si>
    <t>WYKONAWCO - WYPEŁNIJ TYLKO KOLUMNĘ 
NR 9.(oznaczona na czerwono) podając cenę ryczałtową w zł netto za jeden miesiąc</t>
  </si>
  <si>
    <r>
      <rPr>
        <b/>
        <sz val="11"/>
        <color theme="1"/>
        <rFont val="Calibri"/>
        <family val="2"/>
        <charset val="238"/>
        <scheme val="minor"/>
      </rPr>
      <t>kwalifikowany</t>
    </r>
    <r>
      <rPr>
        <sz val="11"/>
        <color theme="1"/>
        <rFont val="Calibri"/>
        <family val="2"/>
        <charset val="238"/>
        <scheme val="minor"/>
      </rPr>
      <t xml:space="preserve">, wpisany na listę kwalifikowanych pracowników ochrony </t>
    </r>
  </si>
  <si>
    <r>
      <rPr>
        <b/>
        <sz val="11"/>
        <color theme="1"/>
        <rFont val="Calibri"/>
        <family val="2"/>
        <charset val="238"/>
        <scheme val="minor"/>
      </rPr>
      <t>kwalifikowany/niekwalifikowany</t>
    </r>
    <r>
      <rPr>
        <sz val="11"/>
        <color theme="1"/>
        <rFont val="Calibri"/>
        <family val="2"/>
        <charset val="238"/>
        <scheme val="minor"/>
      </rPr>
      <t xml:space="preserve">, z/bez wpisem/u na listę kwalifikowanych pracowników ochrony </t>
    </r>
  </si>
  <si>
    <r>
      <rPr>
        <b/>
        <sz val="11"/>
        <color theme="1"/>
        <rFont val="Calibri"/>
        <family val="2"/>
        <charset val="238"/>
        <scheme val="minor"/>
      </rPr>
      <t>kwalifikowany,</t>
    </r>
    <r>
      <rPr>
        <sz val="11"/>
        <color theme="1"/>
        <rFont val="Calibri"/>
        <family val="2"/>
        <charset val="238"/>
        <scheme val="minor"/>
      </rPr>
      <t xml:space="preserve"> wpisany na listę kwalifikowanych pracowników ochrony </t>
    </r>
    <r>
      <rPr>
        <b/>
        <sz val="11"/>
        <color theme="1"/>
        <rFont val="Calibri"/>
        <family val="2"/>
        <charset val="238"/>
        <scheme val="minor"/>
      </rPr>
      <t>obsługujący urządzenia do prześwietlania bagażu  RTG</t>
    </r>
  </si>
  <si>
    <r>
      <rPr>
        <b/>
        <sz val="11"/>
        <color theme="1"/>
        <rFont val="Calibri"/>
        <family val="2"/>
        <charset val="238"/>
        <scheme val="minor"/>
      </rPr>
      <t>niekwalifikowany</t>
    </r>
    <r>
      <rPr>
        <sz val="11"/>
        <color theme="1"/>
        <rFont val="Calibri"/>
        <family val="2"/>
        <charset val="238"/>
        <scheme val="minor"/>
      </rPr>
      <t xml:space="preserve">, bez wpisu na listę kwalifikowanych pracowników ochrony </t>
    </r>
  </si>
  <si>
    <t>2026 r.
2027 r.</t>
  </si>
  <si>
    <t>Załącznik nr 3 
do SWZ
3027-7.261.11.2025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</si>
</sst>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9CB2F8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6" xfId="0" applyFont="1" applyBorder="1"/>
    <xf numFmtId="0" fontId="2" fillId="0" borderId="38" xfId="0" applyFont="1" applyBorder="1"/>
    <xf numFmtId="0" fontId="4" fillId="0" borderId="2" xfId="0" applyFont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0" fontId="4" fillId="3" borderId="36" xfId="0" applyFont="1" applyFill="1" applyBorder="1"/>
    <xf numFmtId="0" fontId="4" fillId="3" borderId="7" xfId="0" applyFont="1" applyFill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20" fontId="2" fillId="0" borderId="19" xfId="0" applyNumberFormat="1" applyFont="1" applyBorder="1"/>
    <xf numFmtId="0" fontId="2" fillId="0" borderId="19" xfId="0" applyFont="1" applyBorder="1"/>
    <xf numFmtId="0" fontId="2" fillId="0" borderId="39" xfId="0" applyFont="1" applyBorder="1"/>
    <xf numFmtId="0" fontId="2" fillId="0" borderId="4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wrapText="1"/>
    </xf>
    <xf numFmtId="20" fontId="2" fillId="0" borderId="1" xfId="0" applyNumberFormat="1" applyFont="1" applyBorder="1"/>
    <xf numFmtId="20" fontId="2" fillId="0" borderId="9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1" xfId="0" applyFont="1" applyBorder="1"/>
    <xf numFmtId="0" fontId="2" fillId="0" borderId="9" xfId="0" applyFont="1" applyBorder="1"/>
    <xf numFmtId="0" fontId="2" fillId="0" borderId="16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wrapText="1"/>
    </xf>
    <xf numFmtId="20" fontId="2" fillId="0" borderId="17" xfId="0" applyNumberFormat="1" applyFont="1" applyBorder="1"/>
    <xf numFmtId="0" fontId="2" fillId="0" borderId="18" xfId="0" applyFont="1" applyBorder="1" applyAlignment="1">
      <alignment horizontal="center"/>
    </xf>
    <xf numFmtId="164" fontId="8" fillId="0" borderId="11" xfId="0" applyNumberFormat="1" applyFont="1" applyBorder="1"/>
    <xf numFmtId="164" fontId="2" fillId="0" borderId="11" xfId="0" applyNumberFormat="1" applyFont="1" applyBorder="1"/>
    <xf numFmtId="164" fontId="2" fillId="0" borderId="12" xfId="0" applyNumberFormat="1" applyFont="1" applyBorder="1"/>
    <xf numFmtId="0" fontId="4" fillId="0" borderId="6" xfId="0" applyFont="1" applyBorder="1" applyAlignment="1">
      <alignment horizontal="center"/>
    </xf>
    <xf numFmtId="0" fontId="4" fillId="4" borderId="39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4" fillId="0" borderId="33" xfId="0" applyFont="1" applyBorder="1" applyAlignment="1">
      <alignment horizontal="center" vertical="center"/>
    </xf>
    <xf numFmtId="0" fontId="2" fillId="0" borderId="37" xfId="0" applyFont="1" applyBorder="1" applyAlignment="1">
      <alignment wrapText="1"/>
    </xf>
    <xf numFmtId="0" fontId="2" fillId="0" borderId="10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wrapText="1"/>
    </xf>
    <xf numFmtId="20" fontId="2" fillId="0" borderId="26" xfId="0" applyNumberFormat="1" applyFont="1" applyBorder="1"/>
    <xf numFmtId="0" fontId="2" fillId="0" borderId="40" xfId="0" applyFont="1" applyBorder="1" applyAlignment="1">
      <alignment horizontal="center"/>
    </xf>
    <xf numFmtId="164" fontId="2" fillId="0" borderId="26" xfId="0" applyNumberFormat="1" applyFont="1" applyBorder="1"/>
    <xf numFmtId="164" fontId="2" fillId="0" borderId="38" xfId="0" applyNumberFormat="1" applyFont="1" applyBorder="1"/>
    <xf numFmtId="0" fontId="2" fillId="0" borderId="0" xfId="0" applyFont="1" applyAlignment="1">
      <alignment wrapText="1"/>
    </xf>
    <xf numFmtId="20" fontId="2" fillId="0" borderId="0" xfId="0" applyNumberFormat="1" applyFont="1"/>
    <xf numFmtId="0" fontId="4" fillId="3" borderId="24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2" fillId="0" borderId="19" xfId="0" applyFont="1" applyBorder="1" applyAlignment="1">
      <alignment wrapText="1"/>
    </xf>
    <xf numFmtId="0" fontId="2" fillId="0" borderId="20" xfId="0" applyFont="1" applyBorder="1"/>
    <xf numFmtId="0" fontId="2" fillId="0" borderId="1" xfId="0" applyFont="1" applyBorder="1" applyAlignment="1">
      <alignment wrapText="1"/>
    </xf>
    <xf numFmtId="20" fontId="2" fillId="0" borderId="3" xfId="0" applyNumberFormat="1" applyFont="1" applyBorder="1"/>
    <xf numFmtId="0" fontId="4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20" fontId="2" fillId="0" borderId="11" xfId="0" applyNumberFormat="1" applyFont="1" applyBorder="1"/>
    <xf numFmtId="0" fontId="2" fillId="0" borderId="1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20" fontId="2" fillId="0" borderId="5" xfId="0" applyNumberFormat="1" applyFont="1" applyBorder="1"/>
    <xf numFmtId="0" fontId="2" fillId="0" borderId="5" xfId="0" applyFont="1" applyBorder="1"/>
    <xf numFmtId="0" fontId="2" fillId="0" borderId="23" xfId="0" applyFont="1" applyBorder="1"/>
    <xf numFmtId="0" fontId="2" fillId="0" borderId="15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4" borderId="49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32" xfId="0" applyFont="1" applyBorder="1"/>
    <xf numFmtId="0" fontId="2" fillId="0" borderId="42" xfId="0" applyFont="1" applyBorder="1"/>
    <xf numFmtId="0" fontId="2" fillId="0" borderId="27" xfId="0" applyFont="1" applyBorder="1" applyAlignment="1">
      <alignment horizontal="center"/>
    </xf>
    <xf numFmtId="0" fontId="4" fillId="4" borderId="43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2" fillId="0" borderId="17" xfId="0" applyFont="1" applyBorder="1" applyAlignment="1">
      <alignment wrapText="1"/>
    </xf>
    <xf numFmtId="164" fontId="2" fillId="0" borderId="17" xfId="0" applyNumberFormat="1" applyFont="1" applyBorder="1"/>
    <xf numFmtId="164" fontId="2" fillId="0" borderId="33" xfId="0" applyNumberFormat="1" applyFont="1" applyBorder="1"/>
    <xf numFmtId="20" fontId="2" fillId="0" borderId="20" xfId="0" applyNumberFormat="1" applyFont="1" applyBorder="1"/>
    <xf numFmtId="0" fontId="2" fillId="0" borderId="28" xfId="0" applyFont="1" applyBorder="1" applyAlignment="1">
      <alignment horizontal="center"/>
    </xf>
    <xf numFmtId="0" fontId="4" fillId="4" borderId="40" xfId="0" applyFont="1" applyFill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" fillId="0" borderId="30" xfId="0" applyFont="1" applyBorder="1" applyAlignment="1">
      <alignment wrapText="1"/>
    </xf>
    <xf numFmtId="20" fontId="2" fillId="0" borderId="40" xfId="0" applyNumberFormat="1" applyFont="1" applyBorder="1"/>
    <xf numFmtId="0" fontId="2" fillId="2" borderId="24" xfId="0" applyFont="1" applyFill="1" applyBorder="1" applyAlignment="1">
      <alignment horizontal="center"/>
    </xf>
    <xf numFmtId="0" fontId="2" fillId="2" borderId="26" xfId="0" applyFont="1" applyFill="1" applyBorder="1"/>
    <xf numFmtId="0" fontId="2" fillId="2" borderId="38" xfId="0" applyFont="1" applyFill="1" applyBorder="1"/>
    <xf numFmtId="0" fontId="4" fillId="3" borderId="6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19" xfId="0" applyFont="1" applyFill="1" applyBorder="1"/>
    <xf numFmtId="20" fontId="2" fillId="3" borderId="19" xfId="0" applyNumberFormat="1" applyFont="1" applyFill="1" applyBorder="1"/>
    <xf numFmtId="20" fontId="2" fillId="3" borderId="39" xfId="0" applyNumberFormat="1" applyFont="1" applyFill="1" applyBorder="1"/>
    <xf numFmtId="0" fontId="4" fillId="0" borderId="10" xfId="0" applyFont="1" applyBorder="1" applyAlignment="1">
      <alignment horizontal="center"/>
    </xf>
    <xf numFmtId="0" fontId="4" fillId="0" borderId="11" xfId="0" applyFont="1" applyBorder="1"/>
    <xf numFmtId="0" fontId="4" fillId="3" borderId="26" xfId="0" applyFont="1" applyFill="1" applyBorder="1" applyAlignment="1">
      <alignment horizontal="center"/>
    </xf>
    <xf numFmtId="0" fontId="4" fillId="3" borderId="26" xfId="0" applyFont="1" applyFill="1" applyBorder="1" applyAlignment="1">
      <alignment wrapText="1"/>
    </xf>
    <xf numFmtId="20" fontId="2" fillId="3" borderId="26" xfId="0" applyNumberFormat="1" applyFont="1" applyFill="1" applyBorder="1"/>
    <xf numFmtId="20" fontId="2" fillId="3" borderId="25" xfId="0" applyNumberFormat="1" applyFont="1" applyFill="1" applyBorder="1"/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7" xfId="0" applyFont="1" applyBorder="1" applyAlignment="1">
      <alignment horizontal="right"/>
    </xf>
    <xf numFmtId="0" fontId="2" fillId="0" borderId="17" xfId="0" applyFont="1" applyBorder="1"/>
    <xf numFmtId="0" fontId="2" fillId="0" borderId="26" xfId="0" applyFont="1" applyBorder="1" applyAlignment="1">
      <alignment horizontal="center"/>
    </xf>
    <xf numFmtId="0" fontId="4" fillId="0" borderId="26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3" borderId="46" xfId="0" applyFont="1" applyFill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20" fontId="4" fillId="0" borderId="0" xfId="0" applyNumberFormat="1" applyFont="1" applyAlignment="1">
      <alignment horizontal="right"/>
    </xf>
    <xf numFmtId="164" fontId="2" fillId="0" borderId="0" xfId="0" applyNumberFormat="1" applyFont="1"/>
    <xf numFmtId="0" fontId="5" fillId="4" borderId="29" xfId="0" applyFont="1" applyFill="1" applyBorder="1"/>
    <xf numFmtId="0" fontId="4" fillId="4" borderId="2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9" xfId="0" applyFont="1" applyBorder="1"/>
    <xf numFmtId="0" fontId="4" fillId="4" borderId="30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0" fontId="2" fillId="0" borderId="0" xfId="0" applyFont="1" applyAlignment="1">
      <alignment horizontal="left"/>
    </xf>
    <xf numFmtId="20" fontId="4" fillId="0" borderId="19" xfId="0" applyNumberFormat="1" applyFont="1" applyBorder="1" applyAlignment="1">
      <alignment horizontal="right"/>
    </xf>
    <xf numFmtId="164" fontId="2" fillId="0" borderId="19" xfId="0" applyNumberFormat="1" applyFont="1" applyBorder="1"/>
    <xf numFmtId="164" fontId="2" fillId="0" borderId="39" xfId="0" applyNumberFormat="1" applyFont="1" applyBorder="1"/>
    <xf numFmtId="164" fontId="2" fillId="0" borderId="1" xfId="0" applyNumberFormat="1" applyFont="1" applyBorder="1"/>
    <xf numFmtId="2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4" xfId="0" applyFont="1" applyBorder="1"/>
    <xf numFmtId="0" fontId="4" fillId="0" borderId="26" xfId="0" applyFont="1" applyBorder="1" applyAlignment="1">
      <alignment wrapText="1"/>
    </xf>
    <xf numFmtId="0" fontId="4" fillId="0" borderId="38" xfId="0" applyFont="1" applyBorder="1" applyAlignment="1">
      <alignment wrapText="1"/>
    </xf>
    <xf numFmtId="0" fontId="2" fillId="0" borderId="34" xfId="0" applyFont="1" applyBorder="1" applyAlignment="1">
      <alignment wrapText="1"/>
    </xf>
    <xf numFmtId="164" fontId="8" fillId="0" borderId="5" xfId="0" applyNumberFormat="1" applyFont="1" applyBorder="1"/>
    <xf numFmtId="164" fontId="2" fillId="0" borderId="5" xfId="0" applyNumberFormat="1" applyFont="1" applyBorder="1"/>
    <xf numFmtId="164" fontId="2" fillId="0" borderId="23" xfId="0" applyNumberFormat="1" applyFont="1" applyBorder="1"/>
    <xf numFmtId="0" fontId="8" fillId="0" borderId="0" xfId="0" applyFont="1"/>
    <xf numFmtId="164" fontId="8" fillId="0" borderId="1" xfId="0" applyNumberFormat="1" applyFont="1" applyBorder="1"/>
    <xf numFmtId="164" fontId="2" fillId="0" borderId="9" xfId="0" applyNumberFormat="1" applyFont="1" applyBorder="1"/>
    <xf numFmtId="164" fontId="8" fillId="0" borderId="0" xfId="0" applyNumberFormat="1" applyFont="1"/>
    <xf numFmtId="0" fontId="6" fillId="0" borderId="0" xfId="0" applyFont="1"/>
    <xf numFmtId="0" fontId="4" fillId="4" borderId="6" xfId="0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20" fontId="4" fillId="0" borderId="26" xfId="0" applyNumberFormat="1" applyFont="1" applyBorder="1" applyAlignment="1">
      <alignment horizontal="right"/>
    </xf>
    <xf numFmtId="20" fontId="4" fillId="0" borderId="25" xfId="0" applyNumberFormat="1" applyFont="1" applyBorder="1" applyAlignment="1">
      <alignment horizontal="right"/>
    </xf>
    <xf numFmtId="20" fontId="4" fillId="3" borderId="11" xfId="0" applyNumberFormat="1" applyFont="1" applyFill="1" applyBorder="1" applyAlignment="1">
      <alignment horizontal="right"/>
    </xf>
    <xf numFmtId="20" fontId="4" fillId="3" borderId="12" xfId="0" applyNumberFormat="1" applyFont="1" applyFill="1" applyBorder="1" applyAlignment="1">
      <alignment horizontal="right"/>
    </xf>
    <xf numFmtId="20" fontId="4" fillId="4" borderId="17" xfId="0" applyNumberFormat="1" applyFont="1" applyFill="1" applyBorder="1" applyAlignment="1">
      <alignment horizontal="right"/>
    </xf>
    <xf numFmtId="20" fontId="4" fillId="4" borderId="22" xfId="0" applyNumberFormat="1" applyFont="1" applyFill="1" applyBorder="1" applyAlignment="1">
      <alignment horizontal="right"/>
    </xf>
    <xf numFmtId="20" fontId="4" fillId="3" borderId="21" xfId="0" applyNumberFormat="1" applyFont="1" applyFill="1" applyBorder="1" applyAlignment="1">
      <alignment horizontal="right"/>
    </xf>
    <xf numFmtId="0" fontId="4" fillId="3" borderId="24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4" fillId="3" borderId="25" xfId="0" applyFont="1" applyFill="1" applyBorder="1" applyAlignment="1">
      <alignment horizontal="left"/>
    </xf>
    <xf numFmtId="0" fontId="4" fillId="4" borderId="44" xfId="0" applyFont="1" applyFill="1" applyBorder="1" applyAlignment="1">
      <alignment horizontal="left" wrapText="1"/>
    </xf>
    <xf numFmtId="0" fontId="4" fillId="4" borderId="13" xfId="0" applyFont="1" applyFill="1" applyBorder="1" applyAlignment="1">
      <alignment horizontal="left" wrapText="1"/>
    </xf>
    <xf numFmtId="0" fontId="4" fillId="4" borderId="14" xfId="0" applyFont="1" applyFill="1" applyBorder="1" applyAlignment="1">
      <alignment horizontal="left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20" fontId="4" fillId="4" borderId="11" xfId="0" applyNumberFormat="1" applyFont="1" applyFill="1" applyBorder="1" applyAlignment="1">
      <alignment horizontal="right"/>
    </xf>
    <xf numFmtId="20" fontId="4" fillId="4" borderId="12" xfId="0" applyNumberFormat="1" applyFont="1" applyFill="1" applyBorder="1" applyAlignment="1">
      <alignment horizontal="right"/>
    </xf>
    <xf numFmtId="0" fontId="4" fillId="4" borderId="24" xfId="0" applyFont="1" applyFill="1" applyBorder="1" applyAlignment="1">
      <alignment horizontal="left"/>
    </xf>
    <xf numFmtId="0" fontId="4" fillId="4" borderId="26" xfId="0" applyFont="1" applyFill="1" applyBorder="1" applyAlignment="1">
      <alignment horizontal="left"/>
    </xf>
    <xf numFmtId="0" fontId="4" fillId="4" borderId="3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20" fontId="4" fillId="4" borderId="26" xfId="0" applyNumberFormat="1" applyFont="1" applyFill="1" applyBorder="1" applyAlignment="1">
      <alignment horizontal="right"/>
    </xf>
    <xf numFmtId="20" fontId="4" fillId="4" borderId="25" xfId="0" applyNumberFormat="1" applyFont="1" applyFill="1" applyBorder="1" applyAlignment="1">
      <alignment horizontal="right"/>
    </xf>
    <xf numFmtId="20" fontId="4" fillId="3" borderId="17" xfId="0" applyNumberFormat="1" applyFont="1" applyFill="1" applyBorder="1" applyAlignment="1">
      <alignment horizontal="right"/>
    </xf>
    <xf numFmtId="20" fontId="4" fillId="3" borderId="22" xfId="0" applyNumberFormat="1" applyFont="1" applyFill="1" applyBorder="1" applyAlignment="1">
      <alignment horizontal="right"/>
    </xf>
    <xf numFmtId="0" fontId="5" fillId="2" borderId="29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left" wrapText="1"/>
    </xf>
    <xf numFmtId="0" fontId="4" fillId="4" borderId="20" xfId="0" applyFont="1" applyFill="1" applyBorder="1" applyAlignment="1">
      <alignment horizontal="left" wrapText="1"/>
    </xf>
    <xf numFmtId="0" fontId="4" fillId="3" borderId="2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20" fontId="4" fillId="3" borderId="19" xfId="0" applyNumberFormat="1" applyFont="1" applyFill="1" applyBorder="1" applyAlignment="1">
      <alignment horizontal="right"/>
    </xf>
    <xf numFmtId="20" fontId="4" fillId="4" borderId="1" xfId="0" applyNumberFormat="1" applyFont="1" applyFill="1" applyBorder="1" applyAlignment="1">
      <alignment horizontal="right"/>
    </xf>
    <xf numFmtId="0" fontId="5" fillId="4" borderId="29" xfId="0" applyFont="1" applyFill="1" applyBorder="1" applyAlignment="1">
      <alignment horizontal="left" wrapText="1"/>
    </xf>
    <xf numFmtId="0" fontId="5" fillId="4" borderId="30" xfId="0" applyFont="1" applyFill="1" applyBorder="1" applyAlignment="1">
      <alignment horizontal="left" wrapText="1"/>
    </xf>
    <xf numFmtId="0" fontId="5" fillId="4" borderId="31" xfId="0" applyFont="1" applyFill="1" applyBorder="1" applyAlignment="1">
      <alignment horizontal="left" wrapText="1"/>
    </xf>
    <xf numFmtId="0" fontId="4" fillId="4" borderId="25" xfId="0" applyFont="1" applyFill="1" applyBorder="1" applyAlignment="1">
      <alignment horizontal="left"/>
    </xf>
    <xf numFmtId="0" fontId="9" fillId="2" borderId="2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/>
    </xf>
    <xf numFmtId="0" fontId="4" fillId="4" borderId="39" xfId="0" applyFont="1" applyFill="1" applyBorder="1" applyAlignment="1">
      <alignment horizontal="left" wrapText="1"/>
    </xf>
    <xf numFmtId="0" fontId="5" fillId="2" borderId="29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left" wrapText="1"/>
    </xf>
    <xf numFmtId="0" fontId="4" fillId="5" borderId="24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20" fontId="4" fillId="3" borderId="33" xfId="0" applyNumberFormat="1" applyFont="1" applyFill="1" applyBorder="1" applyAlignment="1">
      <alignment horizontal="right"/>
    </xf>
    <xf numFmtId="20" fontId="4" fillId="4" borderId="33" xfId="0" applyNumberFormat="1" applyFont="1" applyFill="1" applyBorder="1" applyAlignment="1">
      <alignment horizontal="right"/>
    </xf>
    <xf numFmtId="20" fontId="4" fillId="0" borderId="38" xfId="0" applyNumberFormat="1" applyFont="1" applyBorder="1" applyAlignment="1">
      <alignment horizontal="right"/>
    </xf>
    <xf numFmtId="20" fontId="4" fillId="0" borderId="11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99FFCC"/>
      <color rgb="FF66FFFF"/>
      <color rgb="FF9CB2F8"/>
      <color rgb="FFCCFF33"/>
      <color rgb="FF33CCFF"/>
      <color rgb="FFFF9933"/>
      <color rgb="FFFFFF99"/>
      <color rgb="FFFFFFFF"/>
      <color rgb="FF66CCFF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214312</xdr:colOff>
      <xdr:row>1</xdr:row>
      <xdr:rowOff>95250</xdr:rowOff>
    </xdr:from>
    <xdr:to>
      <xdr:col>8</xdr:col>
      <xdr:colOff>698944</xdr:colOff>
      <xdr:row>2</xdr:row>
      <xdr:rowOff>154781</xdr:rowOff>
    </xdr:to>
    <xdr:sp macro="" textlink="">
      <xdr:nvSpPr>
        <xdr:cNvPr id="2" name="Strzałka: w dół 1">
          <a:extLst>
            <a:ext uri="{FF2B5EF4-FFF2-40B4-BE49-F238E27FC236}">
              <a16:creationId xmlns:a16="http://schemas.microsoft.com/office/drawing/2014/main" id="{CF1A1962-23E5-4A15-BF47-11254583F335}"/>
            </a:ext>
          </a:extLst>
        </xdr:cNvPr>
        <xdr:cNvSpPr/>
      </xdr:nvSpPr>
      <xdr:spPr>
        <a:xfrm>
          <a:off x="9429750" y="833438"/>
          <a:ext cx="484632" cy="797718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214312</xdr:colOff>
      <xdr:row>116</xdr:row>
      <xdr:rowOff>0</xdr:rowOff>
    </xdr:from>
    <xdr:to>
      <xdr:col>7</xdr:col>
      <xdr:colOff>573595</xdr:colOff>
      <xdr:row>117</xdr:row>
      <xdr:rowOff>139350</xdr:rowOff>
    </xdr:to>
    <xdr:sp macro="" textlink="">
      <xdr:nvSpPr>
        <xdr:cNvPr id="3" name="Strzałka: w lewo 2">
          <a:extLst>
            <a:ext uri="{FF2B5EF4-FFF2-40B4-BE49-F238E27FC236}">
              <a16:creationId xmlns:a16="http://schemas.microsoft.com/office/drawing/2014/main" id="{C91FD05C-BB9D-49A1-9E4A-43FEF0DC50F6}"/>
            </a:ext>
          </a:extLst>
        </xdr:cNvPr>
        <xdr:cNvSpPr/>
      </xdr:nvSpPr>
      <xdr:spPr>
        <a:xfrm>
          <a:off x="8143875" y="36445031"/>
          <a:ext cx="978408" cy="484632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285751</xdr:colOff>
      <xdr:row>120</xdr:row>
      <xdr:rowOff>452437</xdr:rowOff>
    </xdr:from>
    <xdr:to>
      <xdr:col>8</xdr:col>
      <xdr:colOff>61628</xdr:colOff>
      <xdr:row>121</xdr:row>
      <xdr:rowOff>246507</xdr:rowOff>
    </xdr:to>
    <xdr:sp macro="" textlink="">
      <xdr:nvSpPr>
        <xdr:cNvPr id="4" name="Strzałka: w lewo 3">
          <a:extLst>
            <a:ext uri="{FF2B5EF4-FFF2-40B4-BE49-F238E27FC236}">
              <a16:creationId xmlns:a16="http://schemas.microsoft.com/office/drawing/2014/main" id="{D21C0EDB-69F3-43C1-9A41-3B05D73E0BFC}"/>
            </a:ext>
          </a:extLst>
        </xdr:cNvPr>
        <xdr:cNvSpPr/>
      </xdr:nvSpPr>
      <xdr:spPr>
        <a:xfrm>
          <a:off x="8215314" y="38409562"/>
          <a:ext cx="978408" cy="484633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F9B95-0D65-481F-8A32-ED632313081A}">
  <dimension ref="A1:N122"/>
  <sheetViews>
    <sheetView tabSelected="1" zoomScale="80" zoomScaleNormal="80" zoomScaleSheetLayoutView="50" workbookViewId="0">
      <pane ySplit="6" topLeftCell="A112" activePane="bottomLeft" state="frozen"/>
      <selection activeCell="J174" sqref="J174"/>
      <selection pane="bottomLeft" activeCell="I122" sqref="I122"/>
    </sheetView>
  </sheetViews>
  <sheetFormatPr defaultColWidth="9.140625" defaultRowHeight="15" x14ac:dyDescent="0.25"/>
  <cols>
    <col min="1" max="1" width="5.85546875" style="5" customWidth="1"/>
    <col min="2" max="2" width="11.42578125" style="5" customWidth="1"/>
    <col min="3" max="3" width="73.5703125" style="1" customWidth="1"/>
    <col min="4" max="4" width="9.7109375" style="1" customWidth="1"/>
    <col min="5" max="5" width="9.28515625" style="1" customWidth="1"/>
    <col min="6" max="6" width="9.140625" style="1" customWidth="1"/>
    <col min="7" max="7" width="9.28515625" style="1" customWidth="1"/>
    <col min="8" max="8" width="9.5703125" style="5" customWidth="1"/>
    <col min="9" max="9" width="13.7109375" style="1" customWidth="1"/>
    <col min="10" max="10" width="13.140625" style="1" customWidth="1"/>
    <col min="11" max="11" width="14" style="1" customWidth="1"/>
    <col min="12" max="12" width="13.5703125" style="1" customWidth="1"/>
    <col min="13" max="13" width="9.140625" style="1"/>
    <col min="14" max="14" width="14.85546875" style="1" bestFit="1" customWidth="1"/>
    <col min="15" max="16384" width="9.140625" style="1"/>
  </cols>
  <sheetData>
    <row r="1" spans="1:12" ht="74.099999999999994" customHeight="1" thickBot="1" x14ac:dyDescent="0.3">
      <c r="A1" s="206"/>
      <c r="B1" s="207"/>
      <c r="C1" s="159" t="s">
        <v>51</v>
      </c>
      <c r="D1" s="206"/>
      <c r="E1" s="207"/>
      <c r="F1" s="201" t="s">
        <v>88</v>
      </c>
      <c r="G1" s="202"/>
      <c r="H1" s="203"/>
      <c r="I1" s="173" t="s">
        <v>82</v>
      </c>
      <c r="J1" s="174"/>
      <c r="K1" s="174"/>
      <c r="L1" s="175"/>
    </row>
    <row r="2" spans="1:12" ht="58.7" customHeight="1" thickBot="1" x14ac:dyDescent="0.35">
      <c r="A2" s="2"/>
      <c r="B2" s="2"/>
      <c r="C2" s="3"/>
      <c r="D2" s="2"/>
      <c r="E2" s="2"/>
      <c r="F2" s="2"/>
      <c r="G2" s="2"/>
      <c r="H2" s="2"/>
      <c r="I2" s="4"/>
      <c r="J2" s="173" t="s">
        <v>74</v>
      </c>
      <c r="K2" s="174"/>
      <c r="L2" s="175"/>
    </row>
    <row r="3" spans="1:12" ht="21.75" customHeight="1" thickBot="1" x14ac:dyDescent="0.3"/>
    <row r="4" spans="1:12" ht="80.25" customHeight="1" thickBot="1" x14ac:dyDescent="0.3">
      <c r="A4" s="6"/>
      <c r="B4" s="7" t="s">
        <v>87</v>
      </c>
      <c r="C4" s="8" t="s">
        <v>48</v>
      </c>
      <c r="D4" s="211" t="s">
        <v>49</v>
      </c>
      <c r="E4" s="212"/>
      <c r="F4" s="213" t="s">
        <v>50</v>
      </c>
      <c r="G4" s="214"/>
      <c r="H4" s="9" t="s">
        <v>45</v>
      </c>
      <c r="I4" s="10" t="s">
        <v>60</v>
      </c>
      <c r="J4" s="10" t="s">
        <v>61</v>
      </c>
      <c r="K4" s="10" t="s">
        <v>62</v>
      </c>
      <c r="L4" s="11" t="s">
        <v>63</v>
      </c>
    </row>
    <row r="5" spans="1:12" ht="29.25" customHeight="1" thickBot="1" x14ac:dyDescent="0.3">
      <c r="A5" s="12" t="s">
        <v>0</v>
      </c>
      <c r="B5" s="13" t="s">
        <v>22</v>
      </c>
      <c r="C5" s="13" t="s">
        <v>47</v>
      </c>
      <c r="D5" s="14" t="s">
        <v>2</v>
      </c>
      <c r="E5" s="12" t="s">
        <v>3</v>
      </c>
      <c r="F5" s="15" t="s">
        <v>2</v>
      </c>
      <c r="G5" s="16" t="s">
        <v>3</v>
      </c>
      <c r="H5" s="17"/>
      <c r="I5" s="18"/>
      <c r="J5" s="18"/>
      <c r="K5" s="18"/>
      <c r="L5" s="19"/>
    </row>
    <row r="6" spans="1:12" s="5" customFormat="1" ht="18.95" customHeight="1" thickBot="1" x14ac:dyDescent="0.3">
      <c r="A6" s="15" t="s">
        <v>1</v>
      </c>
      <c r="B6" s="15" t="s">
        <v>4</v>
      </c>
      <c r="C6" s="15" t="s">
        <v>5</v>
      </c>
      <c r="D6" s="15" t="s">
        <v>6</v>
      </c>
      <c r="E6" s="15" t="s">
        <v>7</v>
      </c>
      <c r="F6" s="15" t="s">
        <v>8</v>
      </c>
      <c r="G6" s="15" t="s">
        <v>9</v>
      </c>
      <c r="H6" s="15" t="s">
        <v>10</v>
      </c>
      <c r="I6" s="15" t="s">
        <v>11</v>
      </c>
      <c r="J6" s="15" t="s">
        <v>12</v>
      </c>
      <c r="K6" s="15" t="s">
        <v>13</v>
      </c>
      <c r="L6" s="20" t="s">
        <v>14</v>
      </c>
    </row>
    <row r="7" spans="1:12" s="5" customFormat="1" ht="30" customHeight="1" thickBot="1" x14ac:dyDescent="0.35">
      <c r="A7" s="187" t="s">
        <v>55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204"/>
    </row>
    <row r="8" spans="1:12" ht="30" customHeight="1" thickBot="1" x14ac:dyDescent="0.3">
      <c r="A8" s="21" t="s">
        <v>1</v>
      </c>
      <c r="B8" s="22" t="s">
        <v>23</v>
      </c>
      <c r="C8" s="23" t="s">
        <v>44</v>
      </c>
      <c r="D8" s="24"/>
      <c r="E8" s="24"/>
      <c r="F8" s="24"/>
      <c r="G8" s="24"/>
      <c r="H8" s="17"/>
      <c r="I8" s="18"/>
      <c r="J8" s="18"/>
      <c r="K8" s="18"/>
      <c r="L8" s="19"/>
    </row>
    <row r="9" spans="1:12" ht="28.5" customHeight="1" x14ac:dyDescent="0.25">
      <c r="A9" s="25"/>
      <c r="B9" s="191" t="s">
        <v>21</v>
      </c>
      <c r="C9" s="26" t="s">
        <v>83</v>
      </c>
      <c r="D9" s="27">
        <v>0.29166666666666669</v>
      </c>
      <c r="E9" s="27">
        <v>0.79166666666666663</v>
      </c>
      <c r="F9" s="28"/>
      <c r="G9" s="29"/>
      <c r="H9" s="30"/>
      <c r="I9" s="28"/>
      <c r="J9" s="28"/>
      <c r="K9" s="28"/>
      <c r="L9" s="29"/>
    </row>
    <row r="10" spans="1:12" ht="30" x14ac:dyDescent="0.25">
      <c r="A10" s="31"/>
      <c r="B10" s="192"/>
      <c r="C10" s="32" t="s">
        <v>84</v>
      </c>
      <c r="D10" s="33">
        <v>0.79166666666666663</v>
      </c>
      <c r="E10" s="33">
        <v>0.29166666666666669</v>
      </c>
      <c r="F10" s="33">
        <v>0.29166666666666669</v>
      </c>
      <c r="G10" s="34">
        <v>0.79166666666666663</v>
      </c>
      <c r="H10" s="35"/>
      <c r="I10" s="36"/>
      <c r="J10" s="36"/>
      <c r="K10" s="36"/>
      <c r="L10" s="37"/>
    </row>
    <row r="11" spans="1:12" ht="33.75" customHeight="1" x14ac:dyDescent="0.25">
      <c r="A11" s="31"/>
      <c r="B11" s="192"/>
      <c r="C11" s="32" t="s">
        <v>84</v>
      </c>
      <c r="D11" s="33"/>
      <c r="E11" s="33"/>
      <c r="F11" s="33">
        <v>0.79166666666666663</v>
      </c>
      <c r="G11" s="34">
        <v>0.29166666666666669</v>
      </c>
      <c r="H11" s="35"/>
      <c r="I11" s="36"/>
      <c r="J11" s="36"/>
      <c r="K11" s="36"/>
      <c r="L11" s="37"/>
    </row>
    <row r="12" spans="1:12" ht="33.75" customHeight="1" thickBot="1" x14ac:dyDescent="0.3">
      <c r="A12" s="38"/>
      <c r="B12" s="39"/>
      <c r="C12" s="40"/>
      <c r="D12" s="41"/>
      <c r="E12" s="41"/>
      <c r="F12" s="185" t="s">
        <v>64</v>
      </c>
      <c r="G12" s="215"/>
      <c r="H12" s="42">
        <v>24</v>
      </c>
      <c r="I12" s="43">
        <v>0</v>
      </c>
      <c r="J12" s="44">
        <f>I12*23%</f>
        <v>0</v>
      </c>
      <c r="K12" s="44">
        <f>I12+J12</f>
        <v>0</v>
      </c>
      <c r="L12" s="45">
        <f>H12*K12</f>
        <v>0</v>
      </c>
    </row>
    <row r="13" spans="1:12" ht="36" customHeight="1" x14ac:dyDescent="0.25">
      <c r="A13" s="46"/>
      <c r="B13" s="47"/>
      <c r="C13" s="210" t="s">
        <v>54</v>
      </c>
      <c r="D13" s="189"/>
      <c r="E13" s="189"/>
      <c r="F13" s="189"/>
      <c r="G13" s="205"/>
      <c r="H13" s="25"/>
      <c r="I13" s="28"/>
      <c r="J13" s="28"/>
      <c r="K13" s="28"/>
      <c r="L13" s="29"/>
    </row>
    <row r="14" spans="1:12" ht="29.25" customHeight="1" x14ac:dyDescent="0.25">
      <c r="A14" s="31"/>
      <c r="B14" s="48" t="s">
        <v>46</v>
      </c>
      <c r="C14" s="49" t="s">
        <v>83</v>
      </c>
      <c r="D14" s="33">
        <v>0.3125</v>
      </c>
      <c r="E14" s="33">
        <v>0.64583333333333337</v>
      </c>
      <c r="F14" s="36"/>
      <c r="G14" s="37"/>
      <c r="H14" s="31"/>
      <c r="I14" s="36"/>
      <c r="J14" s="36"/>
      <c r="K14" s="36"/>
      <c r="L14" s="37"/>
    </row>
    <row r="15" spans="1:12" ht="29.25" customHeight="1" thickBot="1" x14ac:dyDescent="0.3">
      <c r="A15" s="38"/>
      <c r="B15" s="50"/>
      <c r="C15" s="51"/>
      <c r="D15" s="41"/>
      <c r="E15" s="41"/>
      <c r="F15" s="164" t="s">
        <v>65</v>
      </c>
      <c r="G15" s="216"/>
      <c r="H15" s="52">
        <v>24</v>
      </c>
      <c r="I15" s="43">
        <v>0</v>
      </c>
      <c r="J15" s="44">
        <f>I15*23%</f>
        <v>0</v>
      </c>
      <c r="K15" s="44">
        <f>I15+J15</f>
        <v>0</v>
      </c>
      <c r="L15" s="45">
        <f>H15*K15</f>
        <v>0</v>
      </c>
    </row>
    <row r="16" spans="1:12" ht="29.25" customHeight="1" thickBot="1" x14ac:dyDescent="0.3">
      <c r="A16" s="17"/>
      <c r="B16" s="53"/>
      <c r="C16" s="54"/>
      <c r="D16" s="55"/>
      <c r="E16" s="160" t="s">
        <v>66</v>
      </c>
      <c r="F16" s="160"/>
      <c r="G16" s="217"/>
      <c r="H16" s="56">
        <v>24</v>
      </c>
      <c r="I16" s="57">
        <f>SUM(I12,I15)</f>
        <v>0</v>
      </c>
      <c r="J16" s="57">
        <f>SUM(J12,J15)</f>
        <v>0</v>
      </c>
      <c r="K16" s="57">
        <f>SUM(K12,K15)</f>
        <v>0</v>
      </c>
      <c r="L16" s="58">
        <f>SUM(L12,L15)</f>
        <v>0</v>
      </c>
    </row>
    <row r="17" spans="1:12" ht="19.5" customHeight="1" thickBot="1" x14ac:dyDescent="0.3">
      <c r="C17" s="59"/>
      <c r="D17" s="60"/>
      <c r="E17" s="60"/>
      <c r="F17" s="60"/>
      <c r="G17" s="60"/>
    </row>
    <row r="18" spans="1:12" ht="27" customHeight="1" thickBot="1" x14ac:dyDescent="0.3">
      <c r="A18" s="61" t="s">
        <v>4</v>
      </c>
      <c r="B18" s="62" t="s">
        <v>24</v>
      </c>
      <c r="C18" s="167" t="s">
        <v>19</v>
      </c>
      <c r="D18" s="168"/>
      <c r="E18" s="168"/>
      <c r="F18" s="168"/>
      <c r="G18" s="169"/>
      <c r="H18" s="17"/>
      <c r="I18" s="18"/>
      <c r="J18" s="18"/>
      <c r="K18" s="18"/>
      <c r="L18" s="19"/>
    </row>
    <row r="19" spans="1:12" ht="22.7" customHeight="1" x14ac:dyDescent="0.25">
      <c r="A19" s="25"/>
      <c r="B19" s="208" t="s">
        <v>21</v>
      </c>
      <c r="C19" s="64" t="s">
        <v>83</v>
      </c>
      <c r="D19" s="27">
        <v>0.29166666666666669</v>
      </c>
      <c r="E19" s="27">
        <v>0.625</v>
      </c>
      <c r="F19" s="28"/>
      <c r="G19" s="65"/>
      <c r="H19" s="25"/>
      <c r="I19" s="28"/>
      <c r="J19" s="28"/>
      <c r="K19" s="28"/>
      <c r="L19" s="29"/>
    </row>
    <row r="20" spans="1:12" ht="21.75" customHeight="1" x14ac:dyDescent="0.25">
      <c r="A20" s="31"/>
      <c r="B20" s="209"/>
      <c r="C20" s="66" t="s">
        <v>83</v>
      </c>
      <c r="D20" s="33">
        <v>0.33333333333333331</v>
      </c>
      <c r="E20" s="33">
        <v>0.66666666666666663</v>
      </c>
      <c r="F20" s="33"/>
      <c r="G20" s="67"/>
      <c r="H20" s="31"/>
      <c r="I20" s="36"/>
      <c r="J20" s="36"/>
      <c r="K20" s="36"/>
      <c r="L20" s="37"/>
    </row>
    <row r="21" spans="1:12" ht="21.75" customHeight="1" thickBot="1" x14ac:dyDescent="0.3">
      <c r="A21" s="52"/>
      <c r="B21" s="68"/>
      <c r="C21" s="69"/>
      <c r="D21" s="70"/>
      <c r="E21" s="70"/>
      <c r="F21" s="162" t="s">
        <v>64</v>
      </c>
      <c r="G21" s="166"/>
      <c r="H21" s="52">
        <v>24</v>
      </c>
      <c r="I21" s="43">
        <v>0</v>
      </c>
      <c r="J21" s="44">
        <f>I21*23%</f>
        <v>0</v>
      </c>
      <c r="K21" s="44">
        <f>I21+J21</f>
        <v>0</v>
      </c>
      <c r="L21" s="45">
        <f>H21*K21</f>
        <v>0</v>
      </c>
    </row>
    <row r="22" spans="1:12" ht="15.75" thickBot="1" x14ac:dyDescent="0.3">
      <c r="C22" s="59"/>
      <c r="D22" s="60"/>
      <c r="E22" s="60"/>
      <c r="F22" s="60"/>
      <c r="G22" s="60"/>
    </row>
    <row r="23" spans="1:12" ht="27" customHeight="1" thickBot="1" x14ac:dyDescent="0.3">
      <c r="A23" s="61" t="s">
        <v>5</v>
      </c>
      <c r="B23" s="62" t="s">
        <v>25</v>
      </c>
      <c r="C23" s="167" t="s">
        <v>20</v>
      </c>
      <c r="D23" s="168"/>
      <c r="E23" s="168"/>
      <c r="F23" s="168"/>
      <c r="G23" s="169"/>
      <c r="H23" s="17"/>
      <c r="I23" s="18"/>
      <c r="J23" s="18"/>
      <c r="K23" s="18"/>
      <c r="L23" s="19"/>
    </row>
    <row r="24" spans="1:12" ht="26.25" customHeight="1" x14ac:dyDescent="0.25">
      <c r="A24" s="25"/>
      <c r="B24" s="63" t="s">
        <v>21</v>
      </c>
      <c r="C24" s="64" t="s">
        <v>83</v>
      </c>
      <c r="D24" s="27">
        <v>0.3125</v>
      </c>
      <c r="E24" s="27">
        <v>0.64583333333333337</v>
      </c>
      <c r="F24" s="28"/>
      <c r="G24" s="28"/>
      <c r="H24" s="71"/>
      <c r="I24" s="28"/>
      <c r="J24" s="28"/>
      <c r="K24" s="28"/>
      <c r="L24" s="29"/>
    </row>
    <row r="25" spans="1:12" ht="26.25" customHeight="1" thickBot="1" x14ac:dyDescent="0.3">
      <c r="A25" s="52"/>
      <c r="B25" s="68"/>
      <c r="C25" s="69"/>
      <c r="D25" s="70"/>
      <c r="E25" s="70"/>
      <c r="F25" s="162" t="s">
        <v>64</v>
      </c>
      <c r="G25" s="162"/>
      <c r="H25" s="72">
        <v>24</v>
      </c>
      <c r="I25" s="43">
        <v>0</v>
      </c>
      <c r="J25" s="44">
        <f>I25*23%</f>
        <v>0</v>
      </c>
      <c r="K25" s="44">
        <f>I25+J25</f>
        <v>0</v>
      </c>
      <c r="L25" s="45">
        <f>H25*K25</f>
        <v>0</v>
      </c>
    </row>
    <row r="26" spans="1:12" ht="15.75" thickBot="1" x14ac:dyDescent="0.3">
      <c r="C26" s="59"/>
      <c r="D26" s="60"/>
      <c r="E26" s="60"/>
      <c r="F26" s="60"/>
      <c r="G26" s="60"/>
    </row>
    <row r="27" spans="1:12" ht="30" customHeight="1" thickBot="1" x14ac:dyDescent="0.3">
      <c r="A27" s="61" t="s">
        <v>6</v>
      </c>
      <c r="B27" s="62" t="s">
        <v>26</v>
      </c>
      <c r="C27" s="167" t="s">
        <v>27</v>
      </c>
      <c r="D27" s="168"/>
      <c r="E27" s="168"/>
      <c r="F27" s="168"/>
      <c r="G27" s="169"/>
      <c r="H27" s="17"/>
      <c r="I27" s="18"/>
      <c r="J27" s="18"/>
      <c r="K27" s="18"/>
      <c r="L27" s="19"/>
    </row>
    <row r="28" spans="1:12" ht="36" customHeight="1" x14ac:dyDescent="0.25">
      <c r="A28" s="73"/>
      <c r="B28" s="74" t="s">
        <v>21</v>
      </c>
      <c r="C28" s="75" t="s">
        <v>85</v>
      </c>
      <c r="D28" s="76">
        <v>0.29166666666666669</v>
      </c>
      <c r="E28" s="76">
        <v>0.79166666666666663</v>
      </c>
      <c r="F28" s="77"/>
      <c r="G28" s="78"/>
      <c r="H28" s="79"/>
      <c r="I28" s="77"/>
      <c r="J28" s="77"/>
      <c r="K28" s="77"/>
      <c r="L28" s="78"/>
    </row>
    <row r="29" spans="1:12" ht="21.75" customHeight="1" thickBot="1" x14ac:dyDescent="0.3">
      <c r="A29" s="52"/>
      <c r="B29" s="68"/>
      <c r="C29" s="69"/>
      <c r="D29" s="70"/>
      <c r="E29" s="70"/>
      <c r="F29" s="162" t="s">
        <v>64</v>
      </c>
      <c r="G29" s="163"/>
      <c r="H29" s="42">
        <v>24</v>
      </c>
      <c r="I29" s="43">
        <v>0</v>
      </c>
      <c r="J29" s="44">
        <f>I29*23%</f>
        <v>0</v>
      </c>
      <c r="K29" s="44">
        <f>I29+J29</f>
        <v>0</v>
      </c>
      <c r="L29" s="45">
        <f>H29*K29</f>
        <v>0</v>
      </c>
    </row>
    <row r="30" spans="1:12" ht="36" customHeight="1" thickBot="1" x14ac:dyDescent="0.3">
      <c r="A30" s="80"/>
      <c r="B30" s="81" t="s">
        <v>46</v>
      </c>
      <c r="C30" s="170" t="s">
        <v>54</v>
      </c>
      <c r="D30" s="171"/>
      <c r="E30" s="171"/>
      <c r="F30" s="171"/>
      <c r="G30" s="172"/>
      <c r="H30" s="82"/>
      <c r="I30" s="83"/>
      <c r="J30" s="83"/>
      <c r="K30" s="83"/>
      <c r="L30" s="84"/>
    </row>
    <row r="31" spans="1:12" ht="29.25" customHeight="1" x14ac:dyDescent="0.25">
      <c r="A31" s="85"/>
      <c r="B31" s="86" t="s">
        <v>52</v>
      </c>
      <c r="C31" s="64" t="s">
        <v>83</v>
      </c>
      <c r="D31" s="27">
        <v>0.3125</v>
      </c>
      <c r="E31" s="27">
        <v>0.64583333333333337</v>
      </c>
      <c r="F31" s="28"/>
      <c r="G31" s="65"/>
      <c r="H31" s="25"/>
      <c r="I31" s="28"/>
      <c r="J31" s="28"/>
      <c r="K31" s="28"/>
      <c r="L31" s="29"/>
    </row>
    <row r="32" spans="1:12" ht="29.25" customHeight="1" thickBot="1" x14ac:dyDescent="0.3">
      <c r="A32" s="85"/>
      <c r="B32" s="87"/>
      <c r="C32" s="88"/>
      <c r="D32" s="41"/>
      <c r="E32" s="41"/>
      <c r="F32" s="164" t="s">
        <v>67</v>
      </c>
      <c r="G32" s="165"/>
      <c r="H32" s="38">
        <v>24</v>
      </c>
      <c r="I32" s="43">
        <v>0</v>
      </c>
      <c r="J32" s="89">
        <f>I32*23%</f>
        <v>0</v>
      </c>
      <c r="K32" s="89">
        <f>I32+J32</f>
        <v>0</v>
      </c>
      <c r="L32" s="90">
        <f>H32*K32</f>
        <v>0</v>
      </c>
    </row>
    <row r="33" spans="1:12" ht="30" x14ac:dyDescent="0.25">
      <c r="A33" s="85"/>
      <c r="B33" s="193" t="s">
        <v>53</v>
      </c>
      <c r="C33" s="64" t="s">
        <v>84</v>
      </c>
      <c r="D33" s="27">
        <v>0.79166666666666663</v>
      </c>
      <c r="E33" s="27">
        <v>0.29166666666666669</v>
      </c>
      <c r="F33" s="27">
        <v>0.29166666666666669</v>
      </c>
      <c r="G33" s="91">
        <v>0.79166666666666663</v>
      </c>
      <c r="H33" s="25"/>
      <c r="I33" s="28"/>
      <c r="J33" s="28"/>
      <c r="K33" s="28"/>
      <c r="L33" s="29"/>
    </row>
    <row r="34" spans="1:12" ht="30" x14ac:dyDescent="0.25">
      <c r="A34" s="85"/>
      <c r="B34" s="194"/>
      <c r="C34" s="66" t="s">
        <v>84</v>
      </c>
      <c r="D34" s="33"/>
      <c r="E34" s="33"/>
      <c r="F34" s="33">
        <v>0.79166666666666663</v>
      </c>
      <c r="G34" s="67">
        <v>0.29166666666666669</v>
      </c>
      <c r="H34" s="31"/>
      <c r="I34" s="36"/>
      <c r="J34" s="36"/>
      <c r="K34" s="36"/>
      <c r="L34" s="37"/>
    </row>
    <row r="35" spans="1:12" ht="28.5" customHeight="1" thickBot="1" x14ac:dyDescent="0.3">
      <c r="A35" s="85"/>
      <c r="B35" s="87"/>
      <c r="C35" s="88"/>
      <c r="D35" s="41"/>
      <c r="E35" s="41"/>
      <c r="F35" s="164" t="s">
        <v>68</v>
      </c>
      <c r="G35" s="165"/>
      <c r="H35" s="38">
        <v>24</v>
      </c>
      <c r="I35" s="43">
        <v>0</v>
      </c>
      <c r="J35" s="89">
        <f>I35*23%</f>
        <v>0</v>
      </c>
      <c r="K35" s="89">
        <f>I35+J35</f>
        <v>0</v>
      </c>
      <c r="L35" s="90">
        <f>H35*K35</f>
        <v>0</v>
      </c>
    </row>
    <row r="36" spans="1:12" ht="24" customHeight="1" thickBot="1" x14ac:dyDescent="0.3">
      <c r="A36" s="92"/>
      <c r="B36" s="93"/>
      <c r="C36" s="54"/>
      <c r="D36" s="55"/>
      <c r="E36" s="55"/>
      <c r="F36" s="183" t="s">
        <v>65</v>
      </c>
      <c r="G36" s="184"/>
      <c r="H36" s="17">
        <f>H35</f>
        <v>24</v>
      </c>
      <c r="I36" s="57">
        <f>SUM(I32,I35)</f>
        <v>0</v>
      </c>
      <c r="J36" s="57">
        <f t="shared" ref="J36:L36" si="0">SUM(J32,J35)</f>
        <v>0</v>
      </c>
      <c r="K36" s="57">
        <f t="shared" si="0"/>
        <v>0</v>
      </c>
      <c r="L36" s="58">
        <f t="shared" si="0"/>
        <v>0</v>
      </c>
    </row>
    <row r="37" spans="1:12" ht="25.5" customHeight="1" thickBot="1" x14ac:dyDescent="0.3">
      <c r="A37" s="17"/>
      <c r="B37" s="94"/>
      <c r="C37" s="95"/>
      <c r="D37" s="96"/>
      <c r="E37" s="160" t="s">
        <v>66</v>
      </c>
      <c r="F37" s="160"/>
      <c r="G37" s="161"/>
      <c r="H37" s="17">
        <f>H35</f>
        <v>24</v>
      </c>
      <c r="I37" s="57">
        <f>SUM(I29,I36)</f>
        <v>0</v>
      </c>
      <c r="J37" s="57">
        <f t="shared" ref="J37:L37" si="1">SUM(J29,J36)</f>
        <v>0</v>
      </c>
      <c r="K37" s="57">
        <f t="shared" si="1"/>
        <v>0</v>
      </c>
      <c r="L37" s="58">
        <f t="shared" si="1"/>
        <v>0</v>
      </c>
    </row>
    <row r="38" spans="1:12" ht="15.75" thickBot="1" x14ac:dyDescent="0.3">
      <c r="C38" s="59"/>
      <c r="D38" s="60"/>
      <c r="E38" s="60"/>
      <c r="F38" s="60"/>
      <c r="G38" s="60"/>
    </row>
    <row r="39" spans="1:12" ht="30.75" customHeight="1" thickBot="1" x14ac:dyDescent="0.35">
      <c r="A39" s="187" t="s">
        <v>56</v>
      </c>
      <c r="B39" s="188"/>
      <c r="C39" s="188"/>
      <c r="D39" s="188"/>
      <c r="E39" s="188"/>
      <c r="F39" s="188"/>
      <c r="G39" s="188"/>
      <c r="H39" s="97"/>
      <c r="I39" s="98"/>
      <c r="J39" s="98"/>
      <c r="K39" s="98"/>
      <c r="L39" s="99"/>
    </row>
    <row r="40" spans="1:12" ht="24.75" customHeight="1" x14ac:dyDescent="0.25">
      <c r="A40" s="100" t="s">
        <v>7</v>
      </c>
      <c r="B40" s="101" t="s">
        <v>29</v>
      </c>
      <c r="C40" s="102" t="s">
        <v>44</v>
      </c>
      <c r="D40" s="102"/>
      <c r="E40" s="102"/>
      <c r="F40" s="103"/>
      <c r="G40" s="104"/>
      <c r="H40" s="30"/>
      <c r="I40" s="28"/>
      <c r="J40" s="28"/>
      <c r="K40" s="28"/>
      <c r="L40" s="29"/>
    </row>
    <row r="41" spans="1:12" ht="24.75" customHeight="1" thickBot="1" x14ac:dyDescent="0.3">
      <c r="A41" s="105"/>
      <c r="B41" s="68" t="s">
        <v>21</v>
      </c>
      <c r="C41" s="69" t="s">
        <v>57</v>
      </c>
      <c r="D41" s="106"/>
      <c r="E41" s="106"/>
      <c r="F41" s="162" t="s">
        <v>64</v>
      </c>
      <c r="G41" s="163"/>
      <c r="H41" s="42">
        <v>24</v>
      </c>
      <c r="I41" s="43">
        <v>0</v>
      </c>
      <c r="J41" s="44">
        <f>I41*23%</f>
        <v>0</v>
      </c>
      <c r="K41" s="44">
        <f>I41+J41</f>
        <v>0</v>
      </c>
      <c r="L41" s="45">
        <f>H41*K41</f>
        <v>0</v>
      </c>
    </row>
    <row r="42" spans="1:12" ht="15.75" thickBot="1" x14ac:dyDescent="0.3">
      <c r="C42" s="59"/>
      <c r="D42" s="60"/>
      <c r="E42" s="60"/>
      <c r="F42" s="60"/>
      <c r="G42" s="60"/>
    </row>
    <row r="43" spans="1:12" ht="22.7" customHeight="1" thickBot="1" x14ac:dyDescent="0.3">
      <c r="A43" s="61" t="s">
        <v>28</v>
      </c>
      <c r="B43" s="107" t="s">
        <v>30</v>
      </c>
      <c r="C43" s="108" t="s">
        <v>59</v>
      </c>
      <c r="D43" s="109"/>
      <c r="E43" s="109"/>
      <c r="F43" s="109"/>
      <c r="G43" s="110"/>
      <c r="H43" s="17"/>
      <c r="I43" s="18"/>
      <c r="J43" s="18"/>
      <c r="K43" s="18"/>
      <c r="L43" s="19"/>
    </row>
    <row r="44" spans="1:12" ht="22.7" customHeight="1" x14ac:dyDescent="0.25">
      <c r="A44" s="25"/>
      <c r="B44" s="111" t="s">
        <v>21</v>
      </c>
      <c r="C44" s="64" t="s">
        <v>57</v>
      </c>
      <c r="D44" s="27"/>
      <c r="E44" s="27"/>
      <c r="F44" s="28"/>
      <c r="G44" s="65"/>
      <c r="H44" s="25"/>
      <c r="I44" s="28"/>
      <c r="J44" s="28"/>
      <c r="K44" s="28"/>
      <c r="L44" s="29"/>
    </row>
    <row r="45" spans="1:12" ht="26.25" customHeight="1" thickBot="1" x14ac:dyDescent="0.3">
      <c r="A45" s="38"/>
      <c r="B45" s="112"/>
      <c r="C45" s="88"/>
      <c r="D45" s="41"/>
      <c r="E45" s="41"/>
      <c r="F45" s="185" t="s">
        <v>64</v>
      </c>
      <c r="G45" s="186"/>
      <c r="H45" s="38">
        <v>24</v>
      </c>
      <c r="I45" s="43">
        <v>0</v>
      </c>
      <c r="J45" s="89">
        <f>I45*23%</f>
        <v>0</v>
      </c>
      <c r="K45" s="89">
        <f>I45+J45</f>
        <v>0</v>
      </c>
      <c r="L45" s="90">
        <f>H45*K45</f>
        <v>0</v>
      </c>
    </row>
    <row r="46" spans="1:12" ht="33" customHeight="1" x14ac:dyDescent="0.25">
      <c r="A46" s="25"/>
      <c r="B46" s="113" t="s">
        <v>46</v>
      </c>
      <c r="C46" s="189" t="s">
        <v>54</v>
      </c>
      <c r="D46" s="189"/>
      <c r="E46" s="189"/>
      <c r="F46" s="189"/>
      <c r="G46" s="190"/>
      <c r="H46" s="25"/>
      <c r="I46" s="28"/>
      <c r="J46" s="28"/>
      <c r="K46" s="28"/>
      <c r="L46" s="29"/>
    </row>
    <row r="47" spans="1:12" ht="19.5" customHeight="1" x14ac:dyDescent="0.25">
      <c r="A47" s="31"/>
      <c r="B47" s="114"/>
      <c r="C47" s="66" t="s">
        <v>58</v>
      </c>
      <c r="D47" s="33"/>
      <c r="E47" s="33"/>
      <c r="F47" s="33"/>
      <c r="G47" s="67"/>
      <c r="H47" s="31"/>
      <c r="I47" s="36"/>
      <c r="J47" s="36"/>
      <c r="K47" s="36"/>
      <c r="L47" s="37"/>
    </row>
    <row r="48" spans="1:12" ht="22.7" customHeight="1" thickBot="1" x14ac:dyDescent="0.3">
      <c r="A48" s="38"/>
      <c r="B48" s="115"/>
      <c r="C48" s="116"/>
      <c r="D48" s="117"/>
      <c r="E48" s="117"/>
      <c r="F48" s="164" t="s">
        <v>65</v>
      </c>
      <c r="G48" s="165"/>
      <c r="H48" s="38">
        <v>24</v>
      </c>
      <c r="I48" s="43">
        <v>0</v>
      </c>
      <c r="J48" s="89">
        <f>I48*23%</f>
        <v>0</v>
      </c>
      <c r="K48" s="89">
        <f>I48+J48</f>
        <v>0</v>
      </c>
      <c r="L48" s="90">
        <f>H48*K48</f>
        <v>0</v>
      </c>
    </row>
    <row r="49" spans="1:12" ht="21.75" customHeight="1" thickBot="1" x14ac:dyDescent="0.3">
      <c r="A49" s="17"/>
      <c r="B49" s="118"/>
      <c r="C49" s="119"/>
      <c r="D49" s="18"/>
      <c r="E49" s="160" t="s">
        <v>66</v>
      </c>
      <c r="F49" s="160"/>
      <c r="G49" s="161"/>
      <c r="H49" s="17">
        <v>24</v>
      </c>
      <c r="I49" s="57">
        <f>SUM(I45,I48)</f>
        <v>0</v>
      </c>
      <c r="J49" s="57">
        <f>SUM(J45,J48)</f>
        <v>0</v>
      </c>
      <c r="K49" s="57">
        <f>SUM(K45,K48)</f>
        <v>0</v>
      </c>
      <c r="L49" s="58">
        <f>SUM(L45,L48)</f>
        <v>0</v>
      </c>
    </row>
    <row r="50" spans="1:12" ht="15.75" thickBot="1" x14ac:dyDescent="0.3">
      <c r="C50" s="120"/>
    </row>
    <row r="51" spans="1:12" ht="19.5" customHeight="1" x14ac:dyDescent="0.25">
      <c r="A51" s="121" t="s">
        <v>9</v>
      </c>
      <c r="B51" s="100" t="s">
        <v>31</v>
      </c>
      <c r="C51" s="181" t="s">
        <v>19</v>
      </c>
      <c r="D51" s="181"/>
      <c r="E51" s="181"/>
      <c r="F51" s="181"/>
      <c r="G51" s="182"/>
      <c r="H51" s="25"/>
      <c r="I51" s="28"/>
      <c r="J51" s="28"/>
      <c r="K51" s="28"/>
      <c r="L51" s="29"/>
    </row>
    <row r="52" spans="1:12" ht="30" customHeight="1" thickBot="1" x14ac:dyDescent="0.3">
      <c r="A52" s="122"/>
      <c r="B52" s="123" t="s">
        <v>21</v>
      </c>
      <c r="C52" s="69" t="s">
        <v>57</v>
      </c>
      <c r="D52" s="106"/>
      <c r="E52" s="106"/>
      <c r="F52" s="162" t="s">
        <v>64</v>
      </c>
      <c r="G52" s="166"/>
      <c r="H52" s="52">
        <v>24</v>
      </c>
      <c r="I52" s="43">
        <v>0</v>
      </c>
      <c r="J52" s="44">
        <f>I52*23%</f>
        <v>0</v>
      </c>
      <c r="K52" s="44">
        <f>I52+J52</f>
        <v>0</v>
      </c>
      <c r="L52" s="45">
        <f>H52*K52</f>
        <v>0</v>
      </c>
    </row>
    <row r="53" spans="1:12" ht="15.75" thickBot="1" x14ac:dyDescent="0.3">
      <c r="C53" s="120"/>
    </row>
    <row r="54" spans="1:12" ht="23.25" customHeight="1" thickBot="1" x14ac:dyDescent="0.3">
      <c r="A54" s="61">
        <v>8</v>
      </c>
      <c r="B54" s="107" t="s">
        <v>32</v>
      </c>
      <c r="C54" s="108" t="s">
        <v>69</v>
      </c>
      <c r="D54" s="109"/>
      <c r="E54" s="109"/>
      <c r="F54" s="109"/>
      <c r="G54" s="110"/>
      <c r="H54" s="17"/>
      <c r="I54" s="18"/>
      <c r="J54" s="18"/>
      <c r="K54" s="18"/>
      <c r="L54" s="19"/>
    </row>
    <row r="55" spans="1:12" x14ac:dyDescent="0.25">
      <c r="A55" s="25"/>
      <c r="B55" s="111" t="s">
        <v>21</v>
      </c>
      <c r="C55" s="64" t="s">
        <v>57</v>
      </c>
      <c r="D55" s="27"/>
      <c r="E55" s="27"/>
      <c r="F55" s="28"/>
      <c r="G55" s="65"/>
      <c r="H55" s="25"/>
      <c r="I55" s="28"/>
      <c r="J55" s="28"/>
      <c r="K55" s="28"/>
      <c r="L55" s="29"/>
    </row>
    <row r="56" spans="1:12" ht="15.75" thickBot="1" x14ac:dyDescent="0.3">
      <c r="A56" s="38"/>
      <c r="B56" s="112"/>
      <c r="C56" s="88"/>
      <c r="D56" s="41"/>
      <c r="E56" s="41"/>
      <c r="F56" s="185" t="s">
        <v>64</v>
      </c>
      <c r="G56" s="186"/>
      <c r="H56" s="38">
        <v>24</v>
      </c>
      <c r="I56" s="43">
        <v>0</v>
      </c>
      <c r="J56" s="89">
        <f>I56*23%</f>
        <v>0</v>
      </c>
      <c r="K56" s="89">
        <f>I56+J56</f>
        <v>0</v>
      </c>
      <c r="L56" s="90">
        <f>H56*K56</f>
        <v>0</v>
      </c>
    </row>
    <row r="57" spans="1:12" ht="30.75" customHeight="1" x14ac:dyDescent="0.25">
      <c r="A57" s="25"/>
      <c r="B57" s="113" t="s">
        <v>46</v>
      </c>
      <c r="C57" s="189" t="s">
        <v>54</v>
      </c>
      <c r="D57" s="189"/>
      <c r="E57" s="189"/>
      <c r="F57" s="189"/>
      <c r="G57" s="190"/>
      <c r="H57" s="25"/>
      <c r="I57" s="28"/>
      <c r="J57" s="28"/>
      <c r="K57" s="28"/>
      <c r="L57" s="29"/>
    </row>
    <row r="58" spans="1:12" ht="19.5" customHeight="1" x14ac:dyDescent="0.25">
      <c r="A58" s="31"/>
      <c r="B58" s="114"/>
      <c r="C58" s="66" t="s">
        <v>58</v>
      </c>
      <c r="D58" s="33"/>
      <c r="E58" s="33"/>
      <c r="F58" s="33"/>
      <c r="G58" s="67"/>
      <c r="H58" s="31"/>
      <c r="I58" s="36"/>
      <c r="J58" s="36"/>
      <c r="K58" s="36"/>
      <c r="L58" s="37"/>
    </row>
    <row r="59" spans="1:12" ht="27.95" customHeight="1" thickBot="1" x14ac:dyDescent="0.3">
      <c r="A59" s="38"/>
      <c r="B59" s="115"/>
      <c r="C59" s="116"/>
      <c r="D59" s="117"/>
      <c r="E59" s="117"/>
      <c r="F59" s="164" t="s">
        <v>65</v>
      </c>
      <c r="G59" s="165"/>
      <c r="H59" s="38">
        <v>24</v>
      </c>
      <c r="I59" s="43">
        <v>0</v>
      </c>
      <c r="J59" s="89">
        <f>I59*23%</f>
        <v>0</v>
      </c>
      <c r="K59" s="89">
        <f>I59+J59</f>
        <v>0</v>
      </c>
      <c r="L59" s="90">
        <f>H59*K59</f>
        <v>0</v>
      </c>
    </row>
    <row r="60" spans="1:12" ht="24" customHeight="1" thickBot="1" x14ac:dyDescent="0.3">
      <c r="A60" s="17"/>
      <c r="B60" s="118"/>
      <c r="C60" s="119"/>
      <c r="D60" s="18"/>
      <c r="E60" s="160" t="s">
        <v>66</v>
      </c>
      <c r="F60" s="160"/>
      <c r="G60" s="161"/>
      <c r="H60" s="17">
        <v>24</v>
      </c>
      <c r="I60" s="57">
        <f>SUM(I56,I59)</f>
        <v>0</v>
      </c>
      <c r="J60" s="57">
        <f>SUM(J56,J59)</f>
        <v>0</v>
      </c>
      <c r="K60" s="57">
        <f>SUM(K56,K59)</f>
        <v>0</v>
      </c>
      <c r="L60" s="58">
        <f>SUM(L56,L59)</f>
        <v>0</v>
      </c>
    </row>
    <row r="61" spans="1:12" ht="15.75" thickBot="1" x14ac:dyDescent="0.3">
      <c r="C61" s="120"/>
    </row>
    <row r="62" spans="1:12" ht="19.5" customHeight="1" thickBot="1" x14ac:dyDescent="0.3">
      <c r="A62" s="61" t="s">
        <v>11</v>
      </c>
      <c r="B62" s="107" t="s">
        <v>33</v>
      </c>
      <c r="C62" s="108" t="s">
        <v>70</v>
      </c>
      <c r="D62" s="109"/>
      <c r="E62" s="109"/>
      <c r="F62" s="109"/>
      <c r="G62" s="110"/>
      <c r="H62" s="17"/>
      <c r="I62" s="18"/>
      <c r="J62" s="18"/>
      <c r="K62" s="18"/>
      <c r="L62" s="19"/>
    </row>
    <row r="63" spans="1:12" x14ac:dyDescent="0.25">
      <c r="A63" s="25"/>
      <c r="B63" s="111" t="s">
        <v>21</v>
      </c>
      <c r="C63" s="64" t="s">
        <v>57</v>
      </c>
      <c r="D63" s="27"/>
      <c r="E63" s="27"/>
      <c r="F63" s="28"/>
      <c r="G63" s="65"/>
      <c r="H63" s="25"/>
      <c r="I63" s="28"/>
      <c r="J63" s="28"/>
      <c r="K63" s="28"/>
      <c r="L63" s="29"/>
    </row>
    <row r="64" spans="1:12" ht="15.75" thickBot="1" x14ac:dyDescent="0.3">
      <c r="A64" s="38"/>
      <c r="B64" s="112"/>
      <c r="C64" s="88"/>
      <c r="D64" s="41"/>
      <c r="E64" s="41"/>
      <c r="F64" s="185" t="s">
        <v>64</v>
      </c>
      <c r="G64" s="186"/>
      <c r="H64" s="38">
        <v>24</v>
      </c>
      <c r="I64" s="43">
        <v>0</v>
      </c>
      <c r="J64" s="89">
        <f>I64*23%</f>
        <v>0</v>
      </c>
      <c r="K64" s="89">
        <f>I64+J64</f>
        <v>0</v>
      </c>
      <c r="L64" s="90">
        <f>H64*K64</f>
        <v>0</v>
      </c>
    </row>
    <row r="65" spans="1:12" ht="29.25" customHeight="1" x14ac:dyDescent="0.25">
      <c r="A65" s="25"/>
      <c r="B65" s="113" t="s">
        <v>46</v>
      </c>
      <c r="C65" s="189" t="s">
        <v>54</v>
      </c>
      <c r="D65" s="189"/>
      <c r="E65" s="189"/>
      <c r="F65" s="189"/>
      <c r="G65" s="190"/>
      <c r="H65" s="25"/>
      <c r="I65" s="28"/>
      <c r="J65" s="28"/>
      <c r="K65" s="28"/>
      <c r="L65" s="29"/>
    </row>
    <row r="66" spans="1:12" ht="19.5" customHeight="1" x14ac:dyDescent="0.25">
      <c r="A66" s="31"/>
      <c r="B66" s="114"/>
      <c r="C66" s="66" t="s">
        <v>58</v>
      </c>
      <c r="D66" s="33"/>
      <c r="E66" s="33"/>
      <c r="F66" s="33"/>
      <c r="G66" s="67"/>
      <c r="H66" s="31"/>
      <c r="I66" s="36"/>
      <c r="J66" s="36"/>
      <c r="K66" s="36"/>
      <c r="L66" s="37"/>
    </row>
    <row r="67" spans="1:12" ht="21.75" customHeight="1" thickBot="1" x14ac:dyDescent="0.3">
      <c r="A67" s="38"/>
      <c r="B67" s="115"/>
      <c r="C67" s="116"/>
      <c r="D67" s="117"/>
      <c r="E67" s="117"/>
      <c r="F67" s="164" t="s">
        <v>65</v>
      </c>
      <c r="G67" s="165"/>
      <c r="H67" s="38">
        <v>24</v>
      </c>
      <c r="I67" s="43">
        <v>0</v>
      </c>
      <c r="J67" s="89">
        <f>I67*23%</f>
        <v>0</v>
      </c>
      <c r="K67" s="89">
        <f>I67+J67</f>
        <v>0</v>
      </c>
      <c r="L67" s="90">
        <f>H67*K67</f>
        <v>0</v>
      </c>
    </row>
    <row r="68" spans="1:12" ht="20.25" customHeight="1" thickBot="1" x14ac:dyDescent="0.3">
      <c r="A68" s="17"/>
      <c r="B68" s="118"/>
      <c r="C68" s="119"/>
      <c r="D68" s="18"/>
      <c r="E68" s="160" t="s">
        <v>66</v>
      </c>
      <c r="F68" s="160"/>
      <c r="G68" s="161"/>
      <c r="H68" s="17">
        <v>24</v>
      </c>
      <c r="I68" s="57">
        <f>SUM(I64,I67)</f>
        <v>0</v>
      </c>
      <c r="J68" s="57">
        <f>SUM(J64,J67)</f>
        <v>0</v>
      </c>
      <c r="K68" s="57">
        <f>SUM(K64,K67)</f>
        <v>0</v>
      </c>
      <c r="L68" s="58">
        <f>SUM(L64,L67)</f>
        <v>0</v>
      </c>
    </row>
    <row r="69" spans="1:12" ht="15.75" thickBot="1" x14ac:dyDescent="0.3">
      <c r="C69" s="120"/>
    </row>
    <row r="70" spans="1:12" ht="21.75" customHeight="1" thickBot="1" x14ac:dyDescent="0.3">
      <c r="A70" s="61" t="s">
        <v>12</v>
      </c>
      <c r="B70" s="107" t="s">
        <v>34</v>
      </c>
      <c r="C70" s="167" t="s">
        <v>27</v>
      </c>
      <c r="D70" s="168"/>
      <c r="E70" s="168"/>
      <c r="F70" s="168"/>
      <c r="G70" s="169"/>
      <c r="H70" s="17"/>
      <c r="I70" s="18"/>
      <c r="J70" s="18"/>
      <c r="K70" s="18"/>
      <c r="L70" s="19"/>
    </row>
    <row r="71" spans="1:12" x14ac:dyDescent="0.25">
      <c r="A71" s="25"/>
      <c r="B71" s="111" t="s">
        <v>21</v>
      </c>
      <c r="C71" s="64" t="s">
        <v>57</v>
      </c>
      <c r="D71" s="27"/>
      <c r="E71" s="27"/>
      <c r="F71" s="28"/>
      <c r="G71" s="65"/>
      <c r="H71" s="25"/>
      <c r="I71" s="28"/>
      <c r="J71" s="28"/>
      <c r="K71" s="28"/>
      <c r="L71" s="29"/>
    </row>
    <row r="72" spans="1:12" ht="15.75" thickBot="1" x14ac:dyDescent="0.3">
      <c r="A72" s="38"/>
      <c r="B72" s="112"/>
      <c r="C72" s="88"/>
      <c r="D72" s="41"/>
      <c r="E72" s="41"/>
      <c r="F72" s="185" t="s">
        <v>64</v>
      </c>
      <c r="G72" s="186"/>
      <c r="H72" s="38">
        <v>24</v>
      </c>
      <c r="I72" s="43">
        <v>0</v>
      </c>
      <c r="J72" s="89">
        <f>I72*23%</f>
        <v>0</v>
      </c>
      <c r="K72" s="89">
        <f>I72+J72</f>
        <v>0</v>
      </c>
      <c r="L72" s="90">
        <f>H72*K72</f>
        <v>0</v>
      </c>
    </row>
    <row r="73" spans="1:12" x14ac:dyDescent="0.25">
      <c r="A73" s="25"/>
      <c r="B73" s="113" t="s">
        <v>46</v>
      </c>
      <c r="C73" s="189" t="s">
        <v>54</v>
      </c>
      <c r="D73" s="189"/>
      <c r="E73" s="189"/>
      <c r="F73" s="189"/>
      <c r="G73" s="190"/>
      <c r="H73" s="25"/>
      <c r="I73" s="28"/>
      <c r="J73" s="28"/>
      <c r="K73" s="28"/>
      <c r="L73" s="29"/>
    </row>
    <row r="74" spans="1:12" x14ac:dyDescent="0.25">
      <c r="A74" s="31"/>
      <c r="B74" s="114"/>
      <c r="C74" s="66" t="s">
        <v>58</v>
      </c>
      <c r="D74" s="33"/>
      <c r="E74" s="33"/>
      <c r="F74" s="33"/>
      <c r="G74" s="67"/>
      <c r="H74" s="31"/>
      <c r="I74" s="36"/>
      <c r="J74" s="36"/>
      <c r="K74" s="36"/>
      <c r="L74" s="37"/>
    </row>
    <row r="75" spans="1:12" ht="15.75" thickBot="1" x14ac:dyDescent="0.3">
      <c r="A75" s="38"/>
      <c r="B75" s="115"/>
      <c r="C75" s="116"/>
      <c r="D75" s="117"/>
      <c r="E75" s="117"/>
      <c r="F75" s="164" t="s">
        <v>65</v>
      </c>
      <c r="G75" s="165"/>
      <c r="H75" s="38">
        <v>24</v>
      </c>
      <c r="I75" s="43">
        <v>0</v>
      </c>
      <c r="J75" s="89">
        <f>I75*23%</f>
        <v>0</v>
      </c>
      <c r="K75" s="89">
        <f>I75+J75</f>
        <v>0</v>
      </c>
      <c r="L75" s="90">
        <f>H75*K75</f>
        <v>0</v>
      </c>
    </row>
    <row r="76" spans="1:12" ht="24" customHeight="1" thickBot="1" x14ac:dyDescent="0.3">
      <c r="A76" s="17"/>
      <c r="B76" s="118"/>
      <c r="C76" s="119"/>
      <c r="D76" s="18"/>
      <c r="E76" s="160" t="s">
        <v>66</v>
      </c>
      <c r="F76" s="160"/>
      <c r="G76" s="161"/>
      <c r="H76" s="17">
        <v>24</v>
      </c>
      <c r="I76" s="57">
        <f>SUM(I72,I75)</f>
        <v>0</v>
      </c>
      <c r="J76" s="57">
        <f>SUM(J72,J75)</f>
        <v>0</v>
      </c>
      <c r="K76" s="57">
        <f>SUM(K72,K75)</f>
        <v>0</v>
      </c>
      <c r="L76" s="58">
        <f>SUM(L72,L75)</f>
        <v>0</v>
      </c>
    </row>
    <row r="77" spans="1:12" ht="24" customHeight="1" thickBot="1" x14ac:dyDescent="0.3">
      <c r="C77" s="120"/>
      <c r="E77" s="124"/>
      <c r="F77" s="124"/>
      <c r="G77" s="124"/>
      <c r="I77" s="125"/>
      <c r="J77" s="125"/>
      <c r="K77" s="125"/>
      <c r="L77" s="125"/>
    </row>
    <row r="78" spans="1:12" ht="24" customHeight="1" thickBot="1" x14ac:dyDescent="0.3">
      <c r="A78" s="61" t="s">
        <v>13</v>
      </c>
      <c r="B78" s="107" t="s">
        <v>35</v>
      </c>
      <c r="C78" s="167" t="s">
        <v>42</v>
      </c>
      <c r="D78" s="168"/>
      <c r="E78" s="168"/>
      <c r="F78" s="168"/>
      <c r="G78" s="169"/>
      <c r="H78" s="17"/>
      <c r="I78" s="18"/>
      <c r="J78" s="18"/>
      <c r="K78" s="18"/>
      <c r="L78" s="19"/>
    </row>
    <row r="79" spans="1:12" ht="24" customHeight="1" x14ac:dyDescent="0.25">
      <c r="A79" s="25"/>
      <c r="B79" s="111" t="s">
        <v>21</v>
      </c>
      <c r="C79" s="64" t="s">
        <v>57</v>
      </c>
      <c r="D79" s="27"/>
      <c r="E79" s="27"/>
      <c r="F79" s="28"/>
      <c r="G79" s="65"/>
      <c r="H79" s="25"/>
      <c r="I79" s="28"/>
      <c r="J79" s="28"/>
      <c r="K79" s="28"/>
      <c r="L79" s="29"/>
    </row>
    <row r="80" spans="1:12" ht="24" customHeight="1" thickBot="1" x14ac:dyDescent="0.3">
      <c r="A80" s="38"/>
      <c r="B80" s="112"/>
      <c r="C80" s="88"/>
      <c r="D80" s="41"/>
      <c r="E80" s="41"/>
      <c r="F80" s="185" t="s">
        <v>64</v>
      </c>
      <c r="G80" s="186"/>
      <c r="H80" s="38">
        <v>24</v>
      </c>
      <c r="I80" s="43">
        <v>0</v>
      </c>
      <c r="J80" s="89">
        <f>I80*23%</f>
        <v>0</v>
      </c>
      <c r="K80" s="89">
        <f>I80+J80</f>
        <v>0</v>
      </c>
      <c r="L80" s="90">
        <f>H80*K80</f>
        <v>0</v>
      </c>
    </row>
    <row r="81" spans="1:12" ht="30.75" customHeight="1" x14ac:dyDescent="0.25">
      <c r="A81" s="25"/>
      <c r="B81" s="113" t="s">
        <v>46</v>
      </c>
      <c r="C81" s="189" t="s">
        <v>54</v>
      </c>
      <c r="D81" s="189"/>
      <c r="E81" s="189"/>
      <c r="F81" s="189"/>
      <c r="G81" s="190"/>
      <c r="H81" s="25"/>
      <c r="I81" s="28"/>
      <c r="J81" s="28"/>
      <c r="K81" s="28"/>
      <c r="L81" s="29"/>
    </row>
    <row r="82" spans="1:12" ht="24" customHeight="1" x14ac:dyDescent="0.25">
      <c r="A82" s="31"/>
      <c r="B82" s="114"/>
      <c r="C82" s="66" t="s">
        <v>58</v>
      </c>
      <c r="D82" s="33"/>
      <c r="E82" s="33"/>
      <c r="F82" s="33"/>
      <c r="G82" s="67"/>
      <c r="H82" s="31"/>
      <c r="I82" s="36"/>
      <c r="J82" s="36"/>
      <c r="K82" s="36"/>
      <c r="L82" s="37"/>
    </row>
    <row r="83" spans="1:12" ht="24" customHeight="1" thickBot="1" x14ac:dyDescent="0.3">
      <c r="A83" s="38"/>
      <c r="B83" s="115"/>
      <c r="C83" s="116"/>
      <c r="D83" s="117"/>
      <c r="E83" s="117"/>
      <c r="F83" s="164" t="s">
        <v>65</v>
      </c>
      <c r="G83" s="165"/>
      <c r="H83" s="38">
        <v>24</v>
      </c>
      <c r="I83" s="43">
        <v>0</v>
      </c>
      <c r="J83" s="89">
        <f>I83*23%</f>
        <v>0</v>
      </c>
      <c r="K83" s="89">
        <f>I83+J83</f>
        <v>0</v>
      </c>
      <c r="L83" s="90">
        <f>H83*K83</f>
        <v>0</v>
      </c>
    </row>
    <row r="84" spans="1:12" ht="24" customHeight="1" thickBot="1" x14ac:dyDescent="0.3">
      <c r="A84" s="17"/>
      <c r="B84" s="118"/>
      <c r="C84" s="119"/>
      <c r="D84" s="18"/>
      <c r="E84" s="160" t="s">
        <v>66</v>
      </c>
      <c r="F84" s="160"/>
      <c r="G84" s="161"/>
      <c r="H84" s="17">
        <v>24</v>
      </c>
      <c r="I84" s="57">
        <f>SUM(I80,I83)</f>
        <v>0</v>
      </c>
      <c r="J84" s="57">
        <f>SUM(J80,J83)</f>
        <v>0</v>
      </c>
      <c r="K84" s="57">
        <f>SUM(K80,K83)</f>
        <v>0</v>
      </c>
      <c r="L84" s="58">
        <f>SUM(L80,L83)</f>
        <v>0</v>
      </c>
    </row>
    <row r="85" spans="1:12" ht="20.25" customHeight="1" thickBot="1" x14ac:dyDescent="0.3">
      <c r="C85" s="120"/>
      <c r="E85" s="124"/>
      <c r="F85" s="124"/>
      <c r="G85" s="124"/>
      <c r="I85" s="125"/>
      <c r="J85" s="125"/>
      <c r="K85" s="125"/>
      <c r="L85" s="125"/>
    </row>
    <row r="86" spans="1:12" ht="24" customHeight="1" thickBot="1" x14ac:dyDescent="0.3">
      <c r="A86" s="61" t="s">
        <v>14</v>
      </c>
      <c r="B86" s="107" t="s">
        <v>36</v>
      </c>
      <c r="C86" s="167" t="s">
        <v>43</v>
      </c>
      <c r="D86" s="168"/>
      <c r="E86" s="168"/>
      <c r="F86" s="168"/>
      <c r="G86" s="169"/>
      <c r="H86" s="17"/>
      <c r="I86" s="18"/>
      <c r="J86" s="18"/>
      <c r="K86" s="18"/>
      <c r="L86" s="19"/>
    </row>
    <row r="87" spans="1:12" ht="24" customHeight="1" x14ac:dyDescent="0.25">
      <c r="A87" s="25"/>
      <c r="B87" s="111" t="s">
        <v>21</v>
      </c>
      <c r="C87" s="64" t="s">
        <v>57</v>
      </c>
      <c r="D87" s="27"/>
      <c r="E87" s="27"/>
      <c r="F87" s="28"/>
      <c r="G87" s="65"/>
      <c r="H87" s="25"/>
      <c r="I87" s="28"/>
      <c r="J87" s="28"/>
      <c r="K87" s="28"/>
      <c r="L87" s="29"/>
    </row>
    <row r="88" spans="1:12" ht="24" customHeight="1" thickBot="1" x14ac:dyDescent="0.3">
      <c r="A88" s="38"/>
      <c r="B88" s="112"/>
      <c r="C88" s="88"/>
      <c r="D88" s="41"/>
      <c r="E88" s="41"/>
      <c r="F88" s="185" t="s">
        <v>64</v>
      </c>
      <c r="G88" s="186"/>
      <c r="H88" s="38">
        <v>24</v>
      </c>
      <c r="I88" s="43">
        <v>0</v>
      </c>
      <c r="J88" s="89">
        <f>I88*23%</f>
        <v>0</v>
      </c>
      <c r="K88" s="89">
        <f>I88+J88</f>
        <v>0</v>
      </c>
      <c r="L88" s="90">
        <f>H88*K88</f>
        <v>0</v>
      </c>
    </row>
    <row r="89" spans="1:12" ht="33.75" customHeight="1" x14ac:dyDescent="0.25">
      <c r="A89" s="25"/>
      <c r="B89" s="113" t="s">
        <v>46</v>
      </c>
      <c r="C89" s="189" t="s">
        <v>54</v>
      </c>
      <c r="D89" s="189"/>
      <c r="E89" s="189"/>
      <c r="F89" s="189"/>
      <c r="G89" s="190"/>
      <c r="H89" s="25"/>
      <c r="I89" s="28"/>
      <c r="J89" s="28"/>
      <c r="K89" s="28"/>
      <c r="L89" s="29"/>
    </row>
    <row r="90" spans="1:12" ht="24" customHeight="1" x14ac:dyDescent="0.25">
      <c r="A90" s="31"/>
      <c r="B90" s="114"/>
      <c r="C90" s="66" t="s">
        <v>58</v>
      </c>
      <c r="D90" s="33"/>
      <c r="E90" s="33"/>
      <c r="F90" s="33"/>
      <c r="G90" s="67"/>
      <c r="H90" s="31"/>
      <c r="I90" s="36"/>
      <c r="J90" s="36"/>
      <c r="K90" s="36"/>
      <c r="L90" s="37"/>
    </row>
    <row r="91" spans="1:12" ht="24" customHeight="1" thickBot="1" x14ac:dyDescent="0.3">
      <c r="A91" s="38"/>
      <c r="B91" s="115"/>
      <c r="C91" s="116"/>
      <c r="D91" s="117"/>
      <c r="E91" s="117"/>
      <c r="F91" s="164" t="s">
        <v>65</v>
      </c>
      <c r="G91" s="165"/>
      <c r="H91" s="38">
        <v>24</v>
      </c>
      <c r="I91" s="43">
        <v>0</v>
      </c>
      <c r="J91" s="89">
        <f>I91*23%</f>
        <v>0</v>
      </c>
      <c r="K91" s="89">
        <f>I91+J91</f>
        <v>0</v>
      </c>
      <c r="L91" s="90">
        <f>H91*K91</f>
        <v>0</v>
      </c>
    </row>
    <row r="92" spans="1:12" ht="24" customHeight="1" thickBot="1" x14ac:dyDescent="0.3">
      <c r="A92" s="17"/>
      <c r="B92" s="118"/>
      <c r="C92" s="119"/>
      <c r="D92" s="18"/>
      <c r="E92" s="160" t="s">
        <v>66</v>
      </c>
      <c r="F92" s="160"/>
      <c r="G92" s="161"/>
      <c r="H92" s="17">
        <v>24</v>
      </c>
      <c r="I92" s="57">
        <f>SUM(I88,I91)</f>
        <v>0</v>
      </c>
      <c r="J92" s="57">
        <f>SUM(J88,J91)</f>
        <v>0</v>
      </c>
      <c r="K92" s="57">
        <f>SUM(K88,K91)</f>
        <v>0</v>
      </c>
      <c r="L92" s="58">
        <f>SUM(L88,L91)</f>
        <v>0</v>
      </c>
    </row>
    <row r="93" spans="1:12" ht="24" customHeight="1" thickBot="1" x14ac:dyDescent="0.3">
      <c r="C93" s="120"/>
      <c r="E93" s="124"/>
      <c r="F93" s="124"/>
      <c r="G93" s="124"/>
      <c r="I93" s="125"/>
      <c r="J93" s="125"/>
      <c r="K93" s="125"/>
      <c r="L93" s="125"/>
    </row>
    <row r="94" spans="1:12" ht="41.25" customHeight="1" thickBot="1" x14ac:dyDescent="0.35">
      <c r="A94" s="126"/>
      <c r="B94" s="127" t="s">
        <v>46</v>
      </c>
      <c r="C94" s="197" t="s">
        <v>73</v>
      </c>
      <c r="D94" s="198"/>
      <c r="E94" s="198"/>
      <c r="F94" s="198"/>
      <c r="G94" s="198"/>
      <c r="H94" s="198"/>
      <c r="I94" s="198"/>
      <c r="J94" s="198"/>
      <c r="K94" s="198"/>
      <c r="L94" s="199"/>
    </row>
    <row r="95" spans="1:12" ht="21" customHeight="1" thickBot="1" x14ac:dyDescent="0.3">
      <c r="A95" s="128" t="s">
        <v>15</v>
      </c>
      <c r="B95" s="129" t="s">
        <v>37</v>
      </c>
      <c r="C95" s="178" t="s">
        <v>40</v>
      </c>
      <c r="D95" s="179"/>
      <c r="E95" s="179"/>
      <c r="F95" s="179"/>
      <c r="G95" s="200"/>
      <c r="H95" s="17"/>
      <c r="I95" s="18"/>
      <c r="J95" s="18"/>
      <c r="K95" s="18"/>
      <c r="L95" s="19"/>
    </row>
    <row r="96" spans="1:12" ht="25.15" customHeight="1" x14ac:dyDescent="0.25">
      <c r="A96" s="25"/>
      <c r="B96" s="113" t="s">
        <v>46</v>
      </c>
      <c r="C96" s="64" t="s">
        <v>83</v>
      </c>
      <c r="D96" s="27">
        <v>0.3125</v>
      </c>
      <c r="E96" s="27">
        <v>0.64583333333333337</v>
      </c>
      <c r="F96" s="28"/>
      <c r="G96" s="29"/>
      <c r="H96" s="30"/>
      <c r="I96" s="28"/>
      <c r="J96" s="28"/>
      <c r="K96" s="28"/>
      <c r="L96" s="29"/>
    </row>
    <row r="97" spans="1:14" ht="24.95" customHeight="1" thickBot="1" x14ac:dyDescent="0.3">
      <c r="A97" s="52"/>
      <c r="B97" s="68"/>
      <c r="C97" s="69"/>
      <c r="D97" s="70"/>
      <c r="E97" s="70"/>
      <c r="F97" s="176" t="s">
        <v>65</v>
      </c>
      <c r="G97" s="177"/>
      <c r="H97" s="42">
        <v>24</v>
      </c>
      <c r="I97" s="43">
        <v>0</v>
      </c>
      <c r="J97" s="44">
        <f>I97*23%</f>
        <v>0</v>
      </c>
      <c r="K97" s="44">
        <f>I97+J97</f>
        <v>0</v>
      </c>
      <c r="L97" s="45">
        <f>H97*K97</f>
        <v>0</v>
      </c>
    </row>
    <row r="98" spans="1:14" ht="15.75" thickBot="1" x14ac:dyDescent="0.3">
      <c r="A98" s="130"/>
      <c r="L98" s="131"/>
    </row>
    <row r="99" spans="1:14" ht="15.75" thickBot="1" x14ac:dyDescent="0.3">
      <c r="A99" s="128" t="s">
        <v>16</v>
      </c>
      <c r="B99" s="132" t="s">
        <v>38</v>
      </c>
      <c r="C99" s="178" t="s">
        <v>41</v>
      </c>
      <c r="D99" s="179"/>
      <c r="E99" s="179"/>
      <c r="F99" s="179"/>
      <c r="G99" s="180"/>
      <c r="H99" s="56"/>
      <c r="I99" s="18"/>
      <c r="J99" s="18"/>
      <c r="K99" s="18"/>
      <c r="L99" s="19"/>
    </row>
    <row r="100" spans="1:14" ht="19.5" customHeight="1" x14ac:dyDescent="0.25">
      <c r="A100" s="25"/>
      <c r="B100" s="133" t="s">
        <v>46</v>
      </c>
      <c r="C100" s="26" t="s">
        <v>83</v>
      </c>
      <c r="D100" s="27">
        <v>0.3125</v>
      </c>
      <c r="E100" s="27">
        <v>0.64583333333333337</v>
      </c>
      <c r="F100" s="28"/>
      <c r="G100" s="29"/>
      <c r="H100" s="30"/>
      <c r="I100" s="28"/>
      <c r="J100" s="28"/>
      <c r="K100" s="28"/>
      <c r="L100" s="29"/>
    </row>
    <row r="101" spans="1:14" ht="18.95" customHeight="1" thickBot="1" x14ac:dyDescent="0.3">
      <c r="A101" s="52"/>
      <c r="B101" s="134"/>
      <c r="C101" s="135"/>
      <c r="D101" s="70"/>
      <c r="E101" s="70"/>
      <c r="F101" s="176" t="s">
        <v>65</v>
      </c>
      <c r="G101" s="177"/>
      <c r="H101" s="42">
        <v>24</v>
      </c>
      <c r="I101" s="43">
        <v>0</v>
      </c>
      <c r="J101" s="44">
        <f>I101*23%</f>
        <v>0</v>
      </c>
      <c r="K101" s="44">
        <f>I101+J101</f>
        <v>0</v>
      </c>
      <c r="L101" s="45">
        <f>H101*K101</f>
        <v>0</v>
      </c>
    </row>
    <row r="102" spans="1:14" ht="15.75" thickBot="1" x14ac:dyDescent="0.3">
      <c r="A102" s="130"/>
      <c r="L102" s="131"/>
    </row>
    <row r="103" spans="1:14" ht="15.75" thickBot="1" x14ac:dyDescent="0.3">
      <c r="A103" s="128" t="s">
        <v>17</v>
      </c>
      <c r="B103" s="129" t="s">
        <v>39</v>
      </c>
      <c r="C103" s="178" t="s">
        <v>42</v>
      </c>
      <c r="D103" s="179"/>
      <c r="E103" s="179"/>
      <c r="F103" s="179"/>
      <c r="G103" s="180"/>
      <c r="H103" s="56"/>
      <c r="I103" s="18"/>
      <c r="J103" s="18"/>
      <c r="K103" s="18"/>
      <c r="L103" s="19"/>
    </row>
    <row r="104" spans="1:14" x14ac:dyDescent="0.25">
      <c r="A104" s="25"/>
      <c r="B104" s="113" t="s">
        <v>46</v>
      </c>
      <c r="C104" s="64" t="s">
        <v>83</v>
      </c>
      <c r="D104" s="27">
        <v>0.3125</v>
      </c>
      <c r="E104" s="27">
        <v>0.64583333333333337</v>
      </c>
      <c r="F104" s="28"/>
      <c r="G104" s="29"/>
      <c r="H104" s="30"/>
      <c r="I104" s="28"/>
      <c r="J104" s="28"/>
      <c r="K104" s="28"/>
      <c r="L104" s="29"/>
    </row>
    <row r="105" spans="1:14" ht="15.75" thickBot="1" x14ac:dyDescent="0.3">
      <c r="A105" s="52"/>
      <c r="B105" s="68"/>
      <c r="C105" s="69"/>
      <c r="D105" s="70"/>
      <c r="E105" s="70"/>
      <c r="F105" s="176" t="s">
        <v>65</v>
      </c>
      <c r="G105" s="177"/>
      <c r="H105" s="42">
        <v>24</v>
      </c>
      <c r="I105" s="43">
        <v>0</v>
      </c>
      <c r="J105" s="44">
        <f>I105*23%</f>
        <v>0</v>
      </c>
      <c r="K105" s="44">
        <f>I105+J105</f>
        <v>0</v>
      </c>
      <c r="L105" s="45">
        <f>H105*K105</f>
        <v>0</v>
      </c>
    </row>
    <row r="106" spans="1:14" ht="15.75" thickBot="1" x14ac:dyDescent="0.3">
      <c r="A106" s="130"/>
      <c r="L106" s="131"/>
    </row>
    <row r="107" spans="1:14" ht="15.75" thickBot="1" x14ac:dyDescent="0.3">
      <c r="A107" s="128" t="s">
        <v>18</v>
      </c>
      <c r="B107" s="129" t="s">
        <v>39</v>
      </c>
      <c r="C107" s="178" t="s">
        <v>43</v>
      </c>
      <c r="D107" s="179"/>
      <c r="E107" s="179"/>
      <c r="F107" s="179"/>
      <c r="G107" s="180"/>
      <c r="H107" s="56"/>
      <c r="I107" s="18"/>
      <c r="J107" s="18"/>
      <c r="K107" s="18"/>
      <c r="L107" s="19"/>
    </row>
    <row r="108" spans="1:14" x14ac:dyDescent="0.25">
      <c r="A108" s="25"/>
      <c r="B108" s="113" t="s">
        <v>46</v>
      </c>
      <c r="C108" s="64" t="s">
        <v>83</v>
      </c>
      <c r="D108" s="27">
        <v>0.3125</v>
      </c>
      <c r="E108" s="27">
        <v>0.64583333333333337</v>
      </c>
      <c r="F108" s="28"/>
      <c r="G108" s="29"/>
      <c r="H108" s="30"/>
      <c r="I108" s="28"/>
      <c r="J108" s="28"/>
      <c r="K108" s="28"/>
      <c r="L108" s="29"/>
    </row>
    <row r="109" spans="1:14" ht="15.75" thickBot="1" x14ac:dyDescent="0.3">
      <c r="A109" s="52"/>
      <c r="B109" s="68"/>
      <c r="C109" s="69"/>
      <c r="D109" s="70"/>
      <c r="E109" s="70"/>
      <c r="F109" s="176" t="s">
        <v>65</v>
      </c>
      <c r="G109" s="177"/>
      <c r="H109" s="42">
        <v>24</v>
      </c>
      <c r="I109" s="43">
        <v>0</v>
      </c>
      <c r="J109" s="44">
        <f>I109*23%</f>
        <v>0</v>
      </c>
      <c r="K109" s="44">
        <f>I109+J109</f>
        <v>0</v>
      </c>
      <c r="L109" s="45">
        <f>H109*K109</f>
        <v>0</v>
      </c>
    </row>
    <row r="110" spans="1:14" ht="24" customHeight="1" thickBot="1" x14ac:dyDescent="0.3">
      <c r="C110" s="120"/>
      <c r="E110" s="124"/>
      <c r="F110" s="124"/>
      <c r="G110" s="124"/>
      <c r="I110" s="125"/>
      <c r="J110" s="125"/>
      <c r="K110" s="125"/>
      <c r="L110" s="125"/>
      <c r="N110" s="36" t="s">
        <v>72</v>
      </c>
    </row>
    <row r="111" spans="1:14" ht="24" customHeight="1" x14ac:dyDescent="0.25">
      <c r="C111" s="136"/>
      <c r="D111" s="219" t="s">
        <v>71</v>
      </c>
      <c r="E111" s="137"/>
      <c r="F111" s="195" t="s">
        <v>64</v>
      </c>
      <c r="G111" s="195"/>
      <c r="H111" s="71">
        <v>24</v>
      </c>
      <c r="I111" s="138">
        <f>SUM(I12,I21,I25,I29,I41,I45,I52,I56,I64,I72,I80,I88)</f>
        <v>0</v>
      </c>
      <c r="J111" s="138">
        <f>SUM(J12,J21,J25,J29,J41,J45,J52,J56,J64,J72,J80,J88)</f>
        <v>0</v>
      </c>
      <c r="K111" s="138">
        <f>SUM(K12,K21,K25,K29,K41,K45,K52,K56,K64,K72,K80,K88)</f>
        <v>0</v>
      </c>
      <c r="L111" s="139">
        <f>SUM(L12,L21,L25,L29,L41,L45,L52,L56,L64,L72,L80,L88)</f>
        <v>0</v>
      </c>
      <c r="N111" s="140">
        <f>SUM(L12,L21,L25,L29,L41,L45,L52,L56,L64,L72,L80,L88)</f>
        <v>0</v>
      </c>
    </row>
    <row r="112" spans="1:14" ht="24" customHeight="1" x14ac:dyDescent="0.25">
      <c r="C112" s="136"/>
      <c r="D112" s="220"/>
      <c r="E112" s="141"/>
      <c r="F112" s="196" t="s">
        <v>65</v>
      </c>
      <c r="G112" s="196"/>
      <c r="H112" s="142">
        <v>24</v>
      </c>
      <c r="I112" s="140">
        <f>SUM(I15,I32,I35,I48,I59,I67,I75,I83,I91,I97,I101,I105,I109)</f>
        <v>0</v>
      </c>
      <c r="J112" s="140">
        <f>SUM(J15,J32,J35,J48,J59,J67,J75,J83,J91,J97,J101,J105,J109)</f>
        <v>0</v>
      </c>
      <c r="K112" s="140">
        <f>SUM(K15,K32,K35,K48,K59,K67,K75,K83,K91,K97,K101,K105,K109)</f>
        <v>0</v>
      </c>
      <c r="L112" s="140">
        <f>SUM(L15,L32,L35,L48,L59,L67,L75,L83,L91,L97,L101,L105,L109)</f>
        <v>0</v>
      </c>
      <c r="N112" s="140">
        <f>SUM(L15,L36,L48,L59,L67,L75,L83,L91,L97,L101,L105,L109)</f>
        <v>0</v>
      </c>
    </row>
    <row r="113" spans="2:14" ht="24" customHeight="1" thickBot="1" x14ac:dyDescent="0.3">
      <c r="C113" s="120"/>
      <c r="D113" s="221"/>
      <c r="E113" s="218" t="s">
        <v>66</v>
      </c>
      <c r="F113" s="218"/>
      <c r="G113" s="218"/>
      <c r="H113" s="72">
        <v>24</v>
      </c>
      <c r="I113" s="44">
        <f>SUM(I111:I112)</f>
        <v>0</v>
      </c>
      <c r="J113" s="44">
        <f t="shared" ref="J113:L113" si="2">SUM(J111:J112)</f>
        <v>0</v>
      </c>
      <c r="K113" s="44">
        <f t="shared" si="2"/>
        <v>0</v>
      </c>
      <c r="L113" s="45">
        <f t="shared" si="2"/>
        <v>0</v>
      </c>
      <c r="N113" s="140">
        <f>SUM(L16,L21,L25,L37,L41,L49,L52,L60,L68,L76,L84,L92,L97,L101,L105,L109)</f>
        <v>0</v>
      </c>
    </row>
    <row r="114" spans="2:14" ht="24" customHeight="1" thickBot="1" x14ac:dyDescent="0.3">
      <c r="C114" s="120"/>
      <c r="E114" s="124"/>
      <c r="F114" s="124"/>
      <c r="G114" s="124"/>
      <c r="I114" s="125"/>
      <c r="J114" s="125"/>
      <c r="K114" s="125"/>
      <c r="L114" s="125"/>
    </row>
    <row r="115" spans="2:14" ht="30.75" thickBot="1" x14ac:dyDescent="0.3">
      <c r="C115" s="143" t="s">
        <v>75</v>
      </c>
      <c r="D115" s="144" t="s">
        <v>76</v>
      </c>
      <c r="E115" s="144" t="s">
        <v>77</v>
      </c>
      <c r="F115" s="145" t="s">
        <v>78</v>
      </c>
    </row>
    <row r="116" spans="2:14" ht="23.25" customHeight="1" x14ac:dyDescent="0.25">
      <c r="C116" s="146" t="s">
        <v>83</v>
      </c>
      <c r="D116" s="147">
        <v>0</v>
      </c>
      <c r="E116" s="148">
        <f>D116*23%</f>
        <v>0</v>
      </c>
      <c r="F116" s="149">
        <f>SUM(D116:E116)</f>
        <v>0</v>
      </c>
      <c r="I116" s="150"/>
    </row>
    <row r="117" spans="2:14" ht="27" customHeight="1" x14ac:dyDescent="0.3">
      <c r="C117" s="32" t="s">
        <v>86</v>
      </c>
      <c r="D117" s="151">
        <v>0</v>
      </c>
      <c r="E117" s="140">
        <f t="shared" ref="E117:E118" si="3">D117*23%</f>
        <v>0</v>
      </c>
      <c r="F117" s="152">
        <f t="shared" ref="F117:F118" si="4">SUM(D117:E117)</f>
        <v>0</v>
      </c>
      <c r="I117" s="154" t="s">
        <v>81</v>
      </c>
    </row>
    <row r="118" spans="2:14" ht="35.25" customHeight="1" thickBot="1" x14ac:dyDescent="0.3">
      <c r="C118" s="135" t="s">
        <v>85</v>
      </c>
      <c r="D118" s="43">
        <v>0</v>
      </c>
      <c r="E118" s="44">
        <f t="shared" si="3"/>
        <v>0</v>
      </c>
      <c r="F118" s="45">
        <f t="shared" si="4"/>
        <v>0</v>
      </c>
    </row>
    <row r="119" spans="2:14" ht="15.75" thickBot="1" x14ac:dyDescent="0.3">
      <c r="C119" s="59"/>
      <c r="D119" s="153"/>
      <c r="E119" s="125"/>
      <c r="F119" s="125"/>
    </row>
    <row r="120" spans="2:14" ht="39" customHeight="1" x14ac:dyDescent="0.25">
      <c r="B120" s="155" t="s">
        <v>46</v>
      </c>
      <c r="C120" s="189" t="s">
        <v>54</v>
      </c>
      <c r="D120" s="189"/>
      <c r="E120" s="189"/>
      <c r="F120" s="205"/>
      <c r="G120" s="156"/>
    </row>
    <row r="121" spans="2:14" ht="54.95" customHeight="1" x14ac:dyDescent="0.25">
      <c r="B121" s="31"/>
      <c r="C121" s="66" t="s">
        <v>80</v>
      </c>
      <c r="D121" s="157" t="s">
        <v>76</v>
      </c>
      <c r="E121" s="157" t="s">
        <v>77</v>
      </c>
      <c r="F121" s="158" t="s">
        <v>78</v>
      </c>
    </row>
    <row r="122" spans="2:14" ht="25.5" customHeight="1" thickBot="1" x14ac:dyDescent="0.35">
      <c r="B122" s="52"/>
      <c r="C122" s="69" t="s">
        <v>79</v>
      </c>
      <c r="D122" s="43">
        <v>0</v>
      </c>
      <c r="E122" s="44">
        <f>D122*23%</f>
        <v>0</v>
      </c>
      <c r="F122" s="45">
        <f>SUM(D122:E122)</f>
        <v>0</v>
      </c>
      <c r="I122" s="154" t="s">
        <v>81</v>
      </c>
    </row>
  </sheetData>
  <mergeCells count="71">
    <mergeCell ref="C120:F120"/>
    <mergeCell ref="A1:B1"/>
    <mergeCell ref="B19:B20"/>
    <mergeCell ref="C18:G18"/>
    <mergeCell ref="C13:G13"/>
    <mergeCell ref="D1:E1"/>
    <mergeCell ref="D4:E4"/>
    <mergeCell ref="F4:G4"/>
    <mergeCell ref="F12:G12"/>
    <mergeCell ref="F15:G15"/>
    <mergeCell ref="E16:G16"/>
    <mergeCell ref="E113:G113"/>
    <mergeCell ref="D111:D113"/>
    <mergeCell ref="E60:G60"/>
    <mergeCell ref="F64:G64"/>
    <mergeCell ref="C65:G65"/>
    <mergeCell ref="I1:L1"/>
    <mergeCell ref="C95:G95"/>
    <mergeCell ref="E76:G76"/>
    <mergeCell ref="C70:G70"/>
    <mergeCell ref="C78:G78"/>
    <mergeCell ref="F80:G80"/>
    <mergeCell ref="C81:G81"/>
    <mergeCell ref="F83:G83"/>
    <mergeCell ref="E68:G68"/>
    <mergeCell ref="F1:H1"/>
    <mergeCell ref="A7:L7"/>
    <mergeCell ref="F72:G72"/>
    <mergeCell ref="C73:G73"/>
    <mergeCell ref="F75:G75"/>
    <mergeCell ref="C57:G57"/>
    <mergeCell ref="F59:G59"/>
    <mergeCell ref="F67:G67"/>
    <mergeCell ref="E92:G92"/>
    <mergeCell ref="F111:G111"/>
    <mergeCell ref="F112:G112"/>
    <mergeCell ref="E84:G84"/>
    <mergeCell ref="C86:G86"/>
    <mergeCell ref="F88:G88"/>
    <mergeCell ref="C89:G89"/>
    <mergeCell ref="F91:G91"/>
    <mergeCell ref="F109:G109"/>
    <mergeCell ref="C94:L94"/>
    <mergeCell ref="F105:G105"/>
    <mergeCell ref="C107:G107"/>
    <mergeCell ref="J2:L2"/>
    <mergeCell ref="F97:G97"/>
    <mergeCell ref="C99:G99"/>
    <mergeCell ref="F101:G101"/>
    <mergeCell ref="C103:G103"/>
    <mergeCell ref="F52:G52"/>
    <mergeCell ref="C51:G51"/>
    <mergeCell ref="F35:G35"/>
    <mergeCell ref="F36:G36"/>
    <mergeCell ref="E37:G37"/>
    <mergeCell ref="F45:G45"/>
    <mergeCell ref="A39:G39"/>
    <mergeCell ref="C46:G46"/>
    <mergeCell ref="F56:G56"/>
    <mergeCell ref="B9:B11"/>
    <mergeCell ref="B33:B34"/>
    <mergeCell ref="E49:G49"/>
    <mergeCell ref="F41:G41"/>
    <mergeCell ref="F48:G48"/>
    <mergeCell ref="F21:G21"/>
    <mergeCell ref="F25:G25"/>
    <mergeCell ref="F29:G29"/>
    <mergeCell ref="C23:G23"/>
    <mergeCell ref="C30:G30"/>
    <mergeCell ref="C27:G27"/>
    <mergeCell ref="F32:G32"/>
  </mergeCells>
  <phoneticPr fontId="3" type="noConversion"/>
  <pageMargins left="0.8" right="0.5" top="1.0236220472440944" bottom="7.874015748031496E-2" header="1.0236220472440944" footer="0.31496062992125984"/>
  <pageSetup paperSize="8" scale="60" fitToHeight="4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ofertowy-12.2025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Wojtasik Monika (PO Ostrów Wielkopolski)</dc:creator>
  <cp:lastModifiedBy>Leraczyk Mikołaj (PO Ostrów Wielkopolski)</cp:lastModifiedBy>
  <cp:lastPrinted>2024-02-06T12:03:57Z</cp:lastPrinted>
  <dcterms:created xsi:type="dcterms:W3CDTF">2015-06-05T18:19:34Z</dcterms:created>
  <dcterms:modified xsi:type="dcterms:W3CDTF">2025-12-11T20:01:58Z</dcterms:modified>
</cp:coreProperties>
</file>